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0" windowWidth="10395" windowHeight="9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'List1'!$A$1:$AX$99</definedName>
  </definedNames>
  <calcPr fullCalcOnLoad="1"/>
</workbook>
</file>

<file path=xl/sharedStrings.xml><?xml version="1.0" encoding="utf-8"?>
<sst xmlns="http://schemas.openxmlformats.org/spreadsheetml/2006/main" count="182" uniqueCount="102">
  <si>
    <t>APZ</t>
  </si>
  <si>
    <t>PPZ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</si>
  <si>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</si>
  <si>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</si>
  <si>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</si>
  <si>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</si>
  <si>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</si>
  <si>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</si>
  <si>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</si>
  <si>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</si>
  <si>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</si>
  <si>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</si>
  <si>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</si>
  <si>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</si>
  <si>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</si>
  <si>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</si>
  <si>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</si>
  <si>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</si>
  <si>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</si>
  <si>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</si>
  <si>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</si>
  <si>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</si>
  <si>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</si>
  <si>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</si>
  <si>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</si>
  <si>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</si>
  <si>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</si>
  <si>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</si>
  <si>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</si>
  <si>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</si>
  <si>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</si>
  <si>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 kraj</t>
  </si>
  <si>
    <t>Cheb</t>
  </si>
  <si>
    <t>Karlovy Vary</t>
  </si>
  <si>
    <t>Sokolov</t>
  </si>
  <si>
    <t>Karlovarský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</si>
  <si>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</si>
  <si>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</si>
  <si>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</si>
  <si>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</si>
  <si>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</si>
  <si>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</si>
  <si>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</si>
  <si>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 kraj</t>
  </si>
  <si>
    <t>Česká Lípa</t>
  </si>
  <si>
    <t>Jablonec nad Nisou</t>
  </si>
  <si>
    <t>Liberec</t>
  </si>
  <si>
    <t>Semily</t>
  </si>
  <si>
    <t>Liberecký kraj</t>
  </si>
  <si>
    <t>Hradec Králové</t>
  </si>
  <si>
    <t>Jičín</t>
  </si>
  <si>
    <t>Náchod</t>
  </si>
  <si>
    <t>Rychnov nad Kněžnou</t>
  </si>
  <si>
    <t>Trutnov</t>
  </si>
  <si>
    <t>Královéhradecký kraj</t>
  </si>
  <si>
    <t>Chrudim</t>
  </si>
  <si>
    <t>Pardubice</t>
  </si>
  <si>
    <t>Svitavy</t>
  </si>
  <si>
    <t>Ústí nad Orlicí</t>
  </si>
  <si>
    <t>Pardubický kraj</t>
  </si>
  <si>
    <t>Havlíčkův Brod</t>
  </si>
  <si>
    <t>Jihlava</t>
  </si>
  <si>
    <t>Pelhřimov</t>
  </si>
  <si>
    <t>Třebíč</t>
  </si>
  <si>
    <t>Žďár nad Sázavou</t>
  </si>
  <si>
    <t>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</si>
  <si>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</si>
  <si>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</si>
  <si>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</si>
  <si>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</si>
  <si>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</si>
  <si>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</si>
  <si>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</si>
  <si>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 kraj</t>
  </si>
  <si>
    <t>Jeseník</t>
  </si>
  <si>
    <t>Olomouc</t>
  </si>
  <si>
    <t>Prostějov</t>
  </si>
  <si>
    <t>Přerov</t>
  </si>
  <si>
    <t>Šumperk</t>
  </si>
  <si>
    <t>Olomoucký kraj</t>
  </si>
  <si>
    <t>Kroměříž</t>
  </si>
  <si>
    <t>Uherské Hradiště</t>
  </si>
  <si>
    <t>Vsetín</t>
  </si>
  <si>
    <t>Zlín</t>
  </si>
  <si>
    <t>Zlínsky kraj</t>
  </si>
  <si>
    <t>Bruntál</t>
  </si>
  <si>
    <t>Frýdek-Místek</t>
  </si>
  <si>
    <t>Karviná</t>
  </si>
  <si>
    <t>Nový Jičín</t>
  </si>
  <si>
    <t>Opava</t>
  </si>
  <si>
    <t>Ostrava-město</t>
  </si>
  <si>
    <t>Moravskoslezský kraj</t>
  </si>
  <si>
    <t>Celkem ČR</t>
  </si>
  <si>
    <t>PPZ-PvN</t>
  </si>
  <si>
    <t>Insolvence</t>
  </si>
  <si>
    <t>§ 78 ZoZ</t>
  </si>
  <si>
    <t>Skutečné čerpání výdajů v ukazateli APZ, PPZ - Podpory v nezaměstnanosti, Insolvence a Příspěvku na podporu zaměstnávání OZP (§ 78 ZoZ) podle krajů (v tis. Kč)</t>
  </si>
  <si>
    <t>GŘ ÚP ČR*)</t>
  </si>
  <si>
    <t>*) od 1.4.2011 vznik OSS - Úřad práce ČR</t>
  </si>
  <si>
    <t>(zahrnuje 14 krajských poboček ÚP ČR + GŘ ÚP ČR)</t>
  </si>
  <si>
    <t>APZ *</t>
  </si>
  <si>
    <t>* pozn. V roce 2020 byl součástí APZ CP Antivirus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</si>
</sst>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46">
    <font>
      <sz val="10"/>
      <name val="Arial"/>
      <family val="0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0"/>
      <name val="System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/>
      <right style="medium"/>
      <top style="double">
        <color indexed="8"/>
      </top>
      <bottom style="double">
        <color indexed="8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>
        <color indexed="8"/>
      </top>
      <bottom style="double"/>
    </border>
    <border>
      <left style="thin"/>
      <right>
        <color indexed="63"/>
      </right>
      <top style="double">
        <color indexed="8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medium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2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8" fillId="0" borderId="11" xfId="48" applyNumberFormat="1" applyFont="1" applyBorder="1" applyAlignment="1">
      <alignment/>
    </xf>
    <xf numFmtId="3" fontId="7" fillId="0" borderId="12" xfId="48" applyNumberFormat="1" applyBorder="1" applyAlignment="1">
      <alignment/>
    </xf>
    <xf numFmtId="3" fontId="7" fillId="0" borderId="13" xfId="48" applyNumberFormat="1" applyBorder="1" applyAlignment="1">
      <alignment/>
    </xf>
    <xf numFmtId="3" fontId="7" fillId="0" borderId="14" xfId="48" applyNumberFormat="1" applyBorder="1" applyAlignment="1">
      <alignment/>
    </xf>
    <xf numFmtId="1" fontId="8" fillId="0" borderId="15" xfId="48" applyNumberFormat="1" applyFont="1" applyBorder="1" applyAlignment="1">
      <alignment/>
    </xf>
    <xf numFmtId="3" fontId="7" fillId="0" borderId="16" xfId="48" applyNumberFormat="1" applyBorder="1" applyAlignment="1">
      <alignment/>
    </xf>
    <xf numFmtId="0" fontId="8" fillId="0" borderId="17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7" xfId="48" applyNumberFormat="1" applyBorder="1" applyAlignment="1">
      <alignment/>
    </xf>
    <xf numFmtId="3" fontId="7" fillId="0" borderId="18" xfId="48" applyNumberFormat="1" applyBorder="1" applyAlignment="1">
      <alignment/>
    </xf>
    <xf numFmtId="3" fontId="7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13" xfId="47" applyNumberFormat="1" applyFont="1" applyFill="1" applyBorder="1">
      <alignment/>
      <protection/>
    </xf>
    <xf numFmtId="3" fontId="7" fillId="0" borderId="19" xfId="48" applyNumberFormat="1" applyFill="1" applyBorder="1" applyAlignment="1">
      <alignment/>
    </xf>
    <xf numFmtId="3" fontId="7" fillId="0" borderId="14" xfId="48" applyNumberFormat="1" applyFill="1" applyBorder="1" applyAlignment="1">
      <alignment/>
    </xf>
    <xf numFmtId="3" fontId="0" fillId="0" borderId="0" xfId="47" applyNumberFormat="1" applyFont="1" applyFill="1" applyBorder="1">
      <alignment/>
      <protection/>
    </xf>
    <xf numFmtId="3" fontId="0" fillId="0" borderId="1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0" xfId="47" applyNumberFormat="1" applyFont="1" applyFill="1" applyBorder="1">
      <alignment/>
      <protection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47" applyNumberFormat="1" applyFont="1" applyFill="1">
      <alignment/>
      <protection/>
    </xf>
    <xf numFmtId="3" fontId="7" fillId="0" borderId="19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22" xfId="47" applyNumberFormat="1" applyFont="1" applyFill="1" applyBorder="1">
      <alignment/>
      <protection/>
    </xf>
    <xf numFmtId="3" fontId="7" fillId="0" borderId="21" xfId="48" applyNumberFormat="1" applyFill="1" applyBorder="1" applyAlignment="1">
      <alignment/>
    </xf>
    <xf numFmtId="3" fontId="7" fillId="0" borderId="21" xfId="48" applyNumberFormat="1" applyBorder="1" applyAlignment="1">
      <alignment/>
    </xf>
    <xf numFmtId="3" fontId="7" fillId="0" borderId="20" xfId="48" applyNumberFormat="1" applyBorder="1" applyAlignment="1">
      <alignment/>
    </xf>
    <xf numFmtId="3" fontId="7" fillId="0" borderId="23" xfId="48" applyNumberFormat="1" applyBorder="1" applyAlignment="1">
      <alignment/>
    </xf>
    <xf numFmtId="3" fontId="7" fillId="0" borderId="24" xfId="48" applyNumberFormat="1" applyBorder="1" applyAlignment="1">
      <alignment/>
    </xf>
    <xf numFmtId="3" fontId="7" fillId="0" borderId="25" xfId="48" applyNumberFormat="1" applyFill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17" xfId="48" applyNumberFormat="1" applyFill="1" applyBorder="1" applyAlignment="1">
      <alignment/>
    </xf>
    <xf numFmtId="3" fontId="7" fillId="0" borderId="24" xfId="48" applyNumberForma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0" fillId="0" borderId="17" xfId="47" applyNumberFormat="1" applyFont="1" applyFill="1" applyBorder="1">
      <alignment/>
      <protection/>
    </xf>
    <xf numFmtId="3" fontId="0" fillId="0" borderId="24" xfId="47" applyNumberFormat="1" applyFont="1" applyFill="1" applyBorder="1">
      <alignment/>
      <protection/>
    </xf>
    <xf numFmtId="3" fontId="7" fillId="0" borderId="17" xfId="0" applyNumberFormat="1" applyFont="1" applyFill="1" applyBorder="1" applyAlignment="1">
      <alignment/>
    </xf>
    <xf numFmtId="3" fontId="7" fillId="0" borderId="17" xfId="36" applyFont="1" applyFill="1" applyBorder="1" applyAlignment="1">
      <alignment/>
    </xf>
    <xf numFmtId="3" fontId="7" fillId="0" borderId="24" xfId="36" applyFont="1" applyFill="1" applyBorder="1" applyAlignment="1">
      <alignment/>
    </xf>
    <xf numFmtId="3" fontId="0" fillId="0" borderId="26" xfId="47" applyNumberFormat="1" applyFont="1" applyFill="1" applyBorder="1">
      <alignment/>
      <protection/>
    </xf>
    <xf numFmtId="3" fontId="0" fillId="0" borderId="27" xfId="47" applyNumberFormat="1" applyFont="1" applyFill="1" applyBorder="1">
      <alignment/>
      <protection/>
    </xf>
    <xf numFmtId="3" fontId="7" fillId="0" borderId="26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4" fillId="33" borderId="11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6" fillId="33" borderId="31" xfId="47" applyNumberFormat="1" applyFont="1" applyFill="1" applyBorder="1">
      <alignment/>
      <protection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6" fillId="33" borderId="24" xfId="47" applyNumberFormat="1" applyFont="1" applyFill="1" applyBorder="1">
      <alignment/>
      <protection/>
    </xf>
    <xf numFmtId="3" fontId="3" fillId="33" borderId="34" xfId="0" applyNumberFormat="1" applyFont="1" applyFill="1" applyBorder="1" applyAlignment="1">
      <alignment/>
    </xf>
    <xf numFmtId="3" fontId="3" fillId="33" borderId="35" xfId="36" applyFont="1" applyFill="1" applyBorder="1" applyAlignment="1">
      <alignment/>
    </xf>
    <xf numFmtId="3" fontId="6" fillId="33" borderId="36" xfId="47" applyNumberFormat="1" applyFont="1" applyFill="1" applyBorder="1">
      <alignment/>
      <protection/>
    </xf>
    <xf numFmtId="3" fontId="0" fillId="33" borderId="37" xfId="47" applyNumberFormat="1" applyFont="1" applyFill="1" applyBorder="1">
      <alignment/>
      <protection/>
    </xf>
    <xf numFmtId="3" fontId="6" fillId="33" borderId="38" xfId="0" applyNumberFormat="1" applyFont="1" applyFill="1" applyBorder="1" applyAlignment="1">
      <alignment/>
    </xf>
    <xf numFmtId="3" fontId="3" fillId="33" borderId="39" xfId="48" applyNumberFormat="1" applyFont="1" applyFill="1" applyBorder="1" applyAlignment="1">
      <alignment/>
    </xf>
    <xf numFmtId="3" fontId="6" fillId="33" borderId="40" xfId="47" applyNumberFormat="1" applyFont="1" applyFill="1" applyBorder="1">
      <alignment/>
      <protection/>
    </xf>
    <xf numFmtId="3" fontId="0" fillId="33" borderId="41" xfId="47" applyNumberFormat="1" applyFont="1" applyFill="1" applyBorder="1">
      <alignment/>
      <protection/>
    </xf>
    <xf numFmtId="3" fontId="6" fillId="33" borderId="34" xfId="0" applyNumberFormat="1" applyFont="1" applyFill="1" applyBorder="1" applyAlignment="1">
      <alignment/>
    </xf>
    <xf numFmtId="3" fontId="6" fillId="33" borderId="36" xfId="0" applyNumberFormat="1" applyFont="1" applyFill="1" applyBorder="1" applyAlignment="1">
      <alignment/>
    </xf>
    <xf numFmtId="3" fontId="6" fillId="33" borderId="41" xfId="47" applyNumberFormat="1" applyFont="1" applyFill="1" applyBorder="1">
      <alignment/>
      <protection/>
    </xf>
    <xf numFmtId="3" fontId="6" fillId="33" borderId="20" xfId="47" applyNumberFormat="1" applyFont="1" applyFill="1" applyBorder="1">
      <alignment/>
      <protection/>
    </xf>
    <xf numFmtId="3" fontId="0" fillId="33" borderId="34" xfId="0" applyNumberFormat="1" applyFill="1" applyBorder="1" applyAlignment="1">
      <alignment/>
    </xf>
    <xf numFmtId="3" fontId="0" fillId="33" borderId="42" xfId="0" applyNumberFormat="1" applyFill="1" applyBorder="1" applyAlignment="1">
      <alignment/>
    </xf>
    <xf numFmtId="3" fontId="6" fillId="33" borderId="41" xfId="0" applyNumberFormat="1" applyFont="1" applyFill="1" applyBorder="1" applyAlignment="1">
      <alignment/>
    </xf>
    <xf numFmtId="3" fontId="6" fillId="33" borderId="43" xfId="47" applyNumberFormat="1" applyFont="1" applyFill="1" applyBorder="1">
      <alignment/>
      <protection/>
    </xf>
    <xf numFmtId="1" fontId="9" fillId="34" borderId="44" xfId="48" applyNumberFormat="1" applyFont="1" applyFill="1" applyBorder="1" applyAlignment="1">
      <alignment/>
    </xf>
    <xf numFmtId="3" fontId="3" fillId="34" borderId="28" xfId="48" applyNumberFormat="1" applyFont="1" applyFill="1" applyBorder="1" applyAlignment="1">
      <alignment/>
    </xf>
    <xf numFmtId="3" fontId="3" fillId="34" borderId="29" xfId="48" applyNumberFormat="1" applyFont="1" applyFill="1" applyBorder="1" applyAlignment="1">
      <alignment/>
    </xf>
    <xf numFmtId="3" fontId="3" fillId="34" borderId="34" xfId="48" applyNumberFormat="1" applyFont="1" applyFill="1" applyBorder="1" applyAlignment="1">
      <alignment/>
    </xf>
    <xf numFmtId="3" fontId="3" fillId="34" borderId="31" xfId="48" applyNumberFormat="1" applyFont="1" applyFill="1" applyBorder="1" applyAlignment="1">
      <alignment/>
    </xf>
    <xf numFmtId="3" fontId="3" fillId="34" borderId="45" xfId="48" applyNumberFormat="1" applyFont="1" applyFill="1" applyBorder="1" applyAlignment="1">
      <alignment/>
    </xf>
    <xf numFmtId="3" fontId="3" fillId="34" borderId="35" xfId="48" applyNumberFormat="1" applyFont="1" applyFill="1" applyBorder="1" applyAlignment="1">
      <alignment/>
    </xf>
    <xf numFmtId="3" fontId="6" fillId="33" borderId="31" xfId="47" applyNumberFormat="1" applyFont="1" applyFill="1" applyBorder="1">
      <alignment/>
      <protection/>
    </xf>
    <xf numFmtId="3" fontId="3" fillId="33" borderId="46" xfId="48" applyNumberFormat="1" applyFont="1" applyFill="1" applyBorder="1" applyAlignment="1">
      <alignment/>
    </xf>
    <xf numFmtId="3" fontId="3" fillId="33" borderId="35" xfId="48" applyNumberFormat="1" applyFont="1" applyFill="1" applyBorder="1" applyAlignment="1">
      <alignment/>
    </xf>
    <xf numFmtId="3" fontId="6" fillId="33" borderId="35" xfId="47" applyNumberFormat="1" applyFont="1" applyFill="1" applyBorder="1">
      <alignment/>
      <protection/>
    </xf>
    <xf numFmtId="3" fontId="3" fillId="33" borderId="34" xfId="48" applyNumberFormat="1" applyFont="1" applyFill="1" applyBorder="1" applyAlignment="1">
      <alignment/>
    </xf>
    <xf numFmtId="3" fontId="6" fillId="33" borderId="36" xfId="47" applyNumberFormat="1" applyFont="1" applyFill="1" applyBorder="1">
      <alignment/>
      <protection/>
    </xf>
    <xf numFmtId="3" fontId="0" fillId="33" borderId="42" xfId="47" applyNumberFormat="1" applyFont="1" applyFill="1" applyBorder="1">
      <alignment/>
      <protection/>
    </xf>
    <xf numFmtId="3" fontId="6" fillId="33" borderId="42" xfId="47" applyNumberFormat="1" applyFont="1" applyFill="1" applyBorder="1">
      <alignment/>
      <protection/>
    </xf>
    <xf numFmtId="3" fontId="6" fillId="33" borderId="34" xfId="0" applyNumberFormat="1" applyFont="1" applyFill="1" applyBorder="1" applyAlignment="1">
      <alignment/>
    </xf>
    <xf numFmtId="3" fontId="6" fillId="33" borderId="42" xfId="0" applyNumberFormat="1" applyFont="1" applyFill="1" applyBorder="1" applyAlignment="1">
      <alignment/>
    </xf>
    <xf numFmtId="3" fontId="3" fillId="34" borderId="33" xfId="48" applyNumberFormat="1" applyFont="1" applyFill="1" applyBorder="1" applyAlignment="1">
      <alignment/>
    </xf>
    <xf numFmtId="1" fontId="9" fillId="34" borderId="11" xfId="48" applyNumberFormat="1" applyFont="1" applyFill="1" applyBorder="1" applyAlignment="1">
      <alignment/>
    </xf>
    <xf numFmtId="3" fontId="6" fillId="33" borderId="35" xfId="0" applyNumberFormat="1" applyFont="1" applyFill="1" applyBorder="1" applyAlignment="1">
      <alignment/>
    </xf>
    <xf numFmtId="1" fontId="9" fillId="35" borderId="44" xfId="48" applyNumberFormat="1" applyFont="1" applyFill="1" applyBorder="1" applyAlignment="1">
      <alignment/>
    </xf>
    <xf numFmtId="3" fontId="3" fillId="35" borderId="47" xfId="48" applyNumberFormat="1" applyFont="1" applyFill="1" applyBorder="1" applyAlignment="1">
      <alignment/>
    </xf>
    <xf numFmtId="3" fontId="3" fillId="35" borderId="39" xfId="48" applyNumberFormat="1" applyFont="1" applyFill="1" applyBorder="1" applyAlignment="1">
      <alignment/>
    </xf>
    <xf numFmtId="3" fontId="3" fillId="35" borderId="21" xfId="48" applyNumberFormat="1" applyFont="1" applyFill="1" applyBorder="1" applyAlignment="1">
      <alignment/>
    </xf>
    <xf numFmtId="3" fontId="3" fillId="35" borderId="20" xfId="48" applyNumberFormat="1" applyFont="1" applyFill="1" applyBorder="1" applyAlignment="1">
      <alignment/>
    </xf>
    <xf numFmtId="3" fontId="3" fillId="35" borderId="23" xfId="48" applyNumberFormat="1" applyFont="1" applyFill="1" applyBorder="1" applyAlignment="1">
      <alignment/>
    </xf>
    <xf numFmtId="3" fontId="3" fillId="35" borderId="24" xfId="48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3" fontId="3" fillId="36" borderId="25" xfId="48" applyNumberFormat="1" applyFont="1" applyFill="1" applyBorder="1" applyAlignment="1">
      <alignment/>
    </xf>
    <xf numFmtId="3" fontId="3" fillId="36" borderId="24" xfId="48" applyNumberFormat="1" applyFont="1" applyFill="1" applyBorder="1" applyAlignment="1">
      <alignment/>
    </xf>
    <xf numFmtId="3" fontId="3" fillId="36" borderId="24" xfId="0" applyNumberFormat="1" applyFont="1" applyFill="1" applyBorder="1" applyAlignment="1">
      <alignment/>
    </xf>
    <xf numFmtId="3" fontId="3" fillId="36" borderId="21" xfId="48" applyNumberFormat="1" applyFont="1" applyFill="1" applyBorder="1" applyAlignment="1">
      <alignment/>
    </xf>
    <xf numFmtId="3" fontId="3" fillId="36" borderId="24" xfId="36" applyFont="1" applyFill="1" applyBorder="1" applyAlignment="1">
      <alignment/>
    </xf>
    <xf numFmtId="3" fontId="3" fillId="36" borderId="27" xfId="0" applyNumberFormat="1" applyFont="1" applyFill="1" applyBorder="1" applyAlignment="1">
      <alignment/>
    </xf>
    <xf numFmtId="3" fontId="7" fillId="36" borderId="22" xfId="0" applyNumberFormat="1" applyFont="1" applyFill="1" applyBorder="1" applyAlignment="1">
      <alignment/>
    </xf>
    <xf numFmtId="3" fontId="6" fillId="36" borderId="24" xfId="0" applyNumberFormat="1" applyFont="1" applyFill="1" applyBorder="1" applyAlignment="1">
      <alignment/>
    </xf>
    <xf numFmtId="3" fontId="6" fillId="36" borderId="21" xfId="0" applyNumberFormat="1" applyFont="1" applyFill="1" applyBorder="1" applyAlignment="1">
      <alignment/>
    </xf>
    <xf numFmtId="3" fontId="6" fillId="36" borderId="27" xfId="0" applyNumberFormat="1" applyFont="1" applyFill="1" applyBorder="1" applyAlignment="1">
      <alignment/>
    </xf>
    <xf numFmtId="3" fontId="3" fillId="36" borderId="22" xfId="0" applyNumberFormat="1" applyFont="1" applyFill="1" applyBorder="1" applyAlignment="1">
      <alignment/>
    </xf>
    <xf numFmtId="3" fontId="6" fillId="36" borderId="21" xfId="0" applyNumberFormat="1" applyFont="1" applyFill="1" applyBorder="1" applyAlignment="1">
      <alignment/>
    </xf>
    <xf numFmtId="3" fontId="6" fillId="36" borderId="22" xfId="0" applyNumberFormat="1" applyFont="1" applyFill="1" applyBorder="1" applyAlignment="1">
      <alignment/>
    </xf>
    <xf numFmtId="3" fontId="6" fillId="36" borderId="34" xfId="0" applyNumberFormat="1" applyFont="1" applyFill="1" applyBorder="1" applyAlignment="1">
      <alignment/>
    </xf>
    <xf numFmtId="3" fontId="6" fillId="36" borderId="36" xfId="0" applyNumberFormat="1" applyFont="1" applyFill="1" applyBorder="1" applyAlignment="1">
      <alignment/>
    </xf>
    <xf numFmtId="3" fontId="3" fillId="36" borderId="42" xfId="0" applyNumberFormat="1" applyFont="1" applyFill="1" applyBorder="1" applyAlignment="1">
      <alignment/>
    </xf>
    <xf numFmtId="3" fontId="3" fillId="36" borderId="31" xfId="0" applyNumberFormat="1" applyFont="1" applyFill="1" applyBorder="1" applyAlignment="1">
      <alignment/>
    </xf>
    <xf numFmtId="0" fontId="3" fillId="37" borderId="48" xfId="0" applyFont="1" applyFill="1" applyBorder="1" applyAlignment="1">
      <alignment horizontal="center"/>
    </xf>
    <xf numFmtId="3" fontId="3" fillId="37" borderId="49" xfId="0" applyNumberFormat="1" applyFont="1" applyFill="1" applyBorder="1" applyAlignment="1">
      <alignment horizontal="center"/>
    </xf>
    <xf numFmtId="3" fontId="3" fillId="37" borderId="14" xfId="0" applyNumberFormat="1" applyFont="1" applyFill="1" applyBorder="1" applyAlignment="1">
      <alignment horizontal="center"/>
    </xf>
    <xf numFmtId="3" fontId="3" fillId="37" borderId="22" xfId="0" applyNumberFormat="1" applyFont="1" applyFill="1" applyBorder="1" applyAlignment="1">
      <alignment horizontal="center"/>
    </xf>
    <xf numFmtId="0" fontId="3" fillId="37" borderId="49" xfId="0" applyFont="1" applyFill="1" applyBorder="1" applyAlignment="1">
      <alignment horizontal="center"/>
    </xf>
    <xf numFmtId="3" fontId="3" fillId="36" borderId="50" xfId="0" applyNumberFormat="1" applyFont="1" applyFill="1" applyBorder="1" applyAlignment="1">
      <alignment horizontal="center"/>
    </xf>
    <xf numFmtId="3" fontId="3" fillId="36" borderId="51" xfId="0" applyNumberFormat="1" applyFont="1" applyFill="1" applyBorder="1" applyAlignment="1">
      <alignment horizontal="center"/>
    </xf>
    <xf numFmtId="3" fontId="3" fillId="36" borderId="52" xfId="0" applyNumberFormat="1" applyFont="1" applyFill="1" applyBorder="1" applyAlignment="1">
      <alignment horizontal="center"/>
    </xf>
    <xf numFmtId="3" fontId="3" fillId="36" borderId="53" xfId="0" applyNumberFormat="1" applyFont="1" applyFill="1" applyBorder="1" applyAlignment="1">
      <alignment horizontal="center"/>
    </xf>
    <xf numFmtId="3" fontId="3" fillId="36" borderId="40" xfId="0" applyNumberFormat="1" applyFont="1" applyFill="1" applyBorder="1" applyAlignment="1">
      <alignment horizontal="center"/>
    </xf>
    <xf numFmtId="3" fontId="3" fillId="36" borderId="41" xfId="0" applyNumberFormat="1" applyFont="1" applyFill="1" applyBorder="1" applyAlignment="1">
      <alignment horizontal="center"/>
    </xf>
    <xf numFmtId="3" fontId="3" fillId="38" borderId="41" xfId="0" applyNumberFormat="1" applyFont="1" applyFill="1" applyBorder="1" applyAlignment="1">
      <alignment horizontal="center"/>
    </xf>
    <xf numFmtId="3" fontId="3" fillId="38" borderId="40" xfId="0" applyNumberFormat="1" applyFont="1" applyFill="1" applyBorder="1" applyAlignment="1">
      <alignment horizontal="center"/>
    </xf>
    <xf numFmtId="3" fontId="3" fillId="38" borderId="52" xfId="0" applyNumberFormat="1" applyFont="1" applyFill="1" applyBorder="1" applyAlignment="1">
      <alignment horizontal="center"/>
    </xf>
    <xf numFmtId="3" fontId="3" fillId="39" borderId="54" xfId="0" applyNumberFormat="1" applyFont="1" applyFill="1" applyBorder="1" applyAlignment="1">
      <alignment horizontal="center"/>
    </xf>
    <xf numFmtId="3" fontId="3" fillId="39" borderId="41" xfId="0" applyNumberFormat="1" applyFont="1" applyFill="1" applyBorder="1" applyAlignment="1">
      <alignment horizontal="center"/>
    </xf>
    <xf numFmtId="3" fontId="3" fillId="39" borderId="43" xfId="0" applyNumberFormat="1" applyFont="1" applyFill="1" applyBorder="1" applyAlignment="1">
      <alignment horizontal="center"/>
    </xf>
    <xf numFmtId="3" fontId="3" fillId="38" borderId="43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6" fillId="37" borderId="49" xfId="0" applyNumberFormat="1" applyFont="1" applyFill="1" applyBorder="1" applyAlignment="1">
      <alignment horizontal="center"/>
    </xf>
    <xf numFmtId="3" fontId="6" fillId="36" borderId="41" xfId="0" applyNumberFormat="1" applyFont="1" applyFill="1" applyBorder="1" applyAlignment="1">
      <alignment horizontal="center"/>
    </xf>
    <xf numFmtId="3" fontId="6" fillId="40" borderId="41" xfId="0" applyNumberFormat="1" applyFont="1" applyFill="1" applyBorder="1" applyAlignment="1">
      <alignment horizontal="center"/>
    </xf>
    <xf numFmtId="3" fontId="6" fillId="39" borderId="54" xfId="0" applyNumberFormat="1" applyFont="1" applyFill="1" applyBorder="1" applyAlignment="1">
      <alignment horizontal="center"/>
    </xf>
    <xf numFmtId="3" fontId="6" fillId="33" borderId="37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6" fillId="36" borderId="34" xfId="0" applyNumberFormat="1" applyFont="1" applyFill="1" applyBorder="1" applyAlignment="1">
      <alignment/>
    </xf>
    <xf numFmtId="3" fontId="6" fillId="36" borderId="42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6" fillId="33" borderId="36" xfId="0" applyNumberFormat="1" applyFont="1" applyFill="1" applyBorder="1" applyAlignment="1">
      <alignment/>
    </xf>
    <xf numFmtId="3" fontId="6" fillId="36" borderId="36" xfId="0" applyNumberFormat="1" applyFont="1" applyFill="1" applyBorder="1" applyAlignment="1">
      <alignment/>
    </xf>
    <xf numFmtId="3" fontId="0" fillId="0" borderId="5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6" fillId="36" borderId="31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6" fillId="33" borderId="24" xfId="0" applyNumberFormat="1" applyFont="1" applyFill="1" applyBorder="1" applyAlignment="1">
      <alignment/>
    </xf>
    <xf numFmtId="3" fontId="6" fillId="33" borderId="35" xfId="0" applyNumberFormat="1" applyFont="1" applyFill="1" applyBorder="1" applyAlignment="1">
      <alignment/>
    </xf>
    <xf numFmtId="3" fontId="6" fillId="36" borderId="35" xfId="0" applyNumberFormat="1" applyFont="1" applyFill="1" applyBorder="1" applyAlignment="1">
      <alignment/>
    </xf>
    <xf numFmtId="1" fontId="8" fillId="0" borderId="15" xfId="48" applyNumberFormat="1" applyFont="1" applyFill="1" applyBorder="1" applyAlignment="1">
      <alignment/>
    </xf>
    <xf numFmtId="3" fontId="6" fillId="39" borderId="41" xfId="0" applyNumberFormat="1" applyFont="1" applyFill="1" applyBorder="1" applyAlignment="1">
      <alignment horizontal="center"/>
    </xf>
    <xf numFmtId="3" fontId="6" fillId="36" borderId="58" xfId="0" applyNumberFormat="1" applyFont="1" applyFill="1" applyBorder="1" applyAlignment="1">
      <alignment/>
    </xf>
    <xf numFmtId="3" fontId="6" fillId="36" borderId="59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 horizontal="right"/>
    </xf>
    <xf numFmtId="3" fontId="3" fillId="33" borderId="22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6" fillId="36" borderId="60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3" fillId="33" borderId="31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3" fillId="34" borderId="16" xfId="48" applyNumberFormat="1" applyFont="1" applyFill="1" applyBorder="1" applyAlignment="1">
      <alignment/>
    </xf>
    <xf numFmtId="3" fontId="3" fillId="34" borderId="18" xfId="48" applyNumberFormat="1" applyFont="1" applyFill="1" applyBorder="1" applyAlignment="1">
      <alignment/>
    </xf>
    <xf numFmtId="3" fontId="3" fillId="34" borderId="21" xfId="48" applyNumberFormat="1" applyFont="1" applyFill="1" applyBorder="1" applyAlignment="1">
      <alignment/>
    </xf>
    <xf numFmtId="3" fontId="3" fillId="34" borderId="20" xfId="48" applyNumberFormat="1" applyFont="1" applyFill="1" applyBorder="1" applyAlignment="1">
      <alignment/>
    </xf>
    <xf numFmtId="3" fontId="3" fillId="34" borderId="23" xfId="48" applyNumberFormat="1" applyFont="1" applyFill="1" applyBorder="1" applyAlignment="1">
      <alignment/>
    </xf>
    <xf numFmtId="3" fontId="3" fillId="34" borderId="24" xfId="48" applyNumberFormat="1" applyFont="1" applyFill="1" applyBorder="1" applyAlignment="1">
      <alignment/>
    </xf>
    <xf numFmtId="3" fontId="6" fillId="33" borderId="20" xfId="47" applyNumberFormat="1" applyFont="1" applyFill="1" applyBorder="1">
      <alignment/>
      <protection/>
    </xf>
    <xf numFmtId="3" fontId="3" fillId="33" borderId="25" xfId="48" applyNumberFormat="1" applyFont="1" applyFill="1" applyBorder="1" applyAlignment="1">
      <alignment/>
    </xf>
    <xf numFmtId="3" fontId="3" fillId="33" borderId="24" xfId="48" applyNumberFormat="1" applyFont="1" applyFill="1" applyBorder="1" applyAlignment="1">
      <alignment/>
    </xf>
    <xf numFmtId="3" fontId="6" fillId="33" borderId="24" xfId="47" applyNumberFormat="1" applyFont="1" applyFill="1" applyBorder="1">
      <alignment/>
      <protection/>
    </xf>
    <xf numFmtId="3" fontId="3" fillId="33" borderId="21" xfId="48" applyNumberFormat="1" applyFont="1" applyFill="1" applyBorder="1" applyAlignment="1">
      <alignment/>
    </xf>
    <xf numFmtId="3" fontId="3" fillId="33" borderId="24" xfId="36" applyFont="1" applyFill="1" applyBorder="1" applyAlignment="1">
      <alignment/>
    </xf>
    <xf numFmtId="3" fontId="6" fillId="33" borderId="27" xfId="47" applyNumberFormat="1" applyFont="1" applyFill="1" applyBorder="1">
      <alignment/>
      <protection/>
    </xf>
    <xf numFmtId="3" fontId="0" fillId="33" borderId="22" xfId="47" applyNumberFormat="1" applyFont="1" applyFill="1" applyBorder="1">
      <alignment/>
      <protection/>
    </xf>
    <xf numFmtId="3" fontId="6" fillId="33" borderId="24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6" fillId="33" borderId="22" xfId="47" applyNumberFormat="1" applyFont="1" applyFill="1" applyBorder="1">
      <alignment/>
      <protection/>
    </xf>
    <xf numFmtId="3" fontId="6" fillId="33" borderId="26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6" fillId="0" borderId="48" xfId="0" applyFont="1" applyBorder="1" applyAlignment="1">
      <alignment/>
    </xf>
    <xf numFmtId="0" fontId="6" fillId="0" borderId="61" xfId="0" applyFont="1" applyBorder="1" applyAlignment="1">
      <alignment/>
    </xf>
    <xf numFmtId="3" fontId="6" fillId="0" borderId="62" xfId="0" applyNumberFormat="1" applyFont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63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3" fontId="6" fillId="33" borderId="45" xfId="0" applyNumberFormat="1" applyFont="1" applyFill="1" applyBorder="1" applyAlignment="1">
      <alignment/>
    </xf>
    <xf numFmtId="3" fontId="6" fillId="41" borderId="34" xfId="0" applyNumberFormat="1" applyFont="1" applyFill="1" applyBorder="1" applyAlignment="1">
      <alignment/>
    </xf>
    <xf numFmtId="3" fontId="6" fillId="41" borderId="42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6" fillId="41" borderId="21" xfId="0" applyNumberFormat="1" applyFont="1" applyFill="1" applyBorder="1" applyAlignment="1">
      <alignment/>
    </xf>
    <xf numFmtId="3" fontId="6" fillId="41" borderId="22" xfId="0" applyNumberFormat="1" applyFont="1" applyFill="1" applyBorder="1" applyAlignment="1">
      <alignment/>
    </xf>
    <xf numFmtId="3" fontId="6" fillId="42" borderId="64" xfId="0" applyNumberFormat="1" applyFont="1" applyFill="1" applyBorder="1" applyAlignment="1">
      <alignment/>
    </xf>
    <xf numFmtId="3" fontId="6" fillId="42" borderId="65" xfId="0" applyNumberFormat="1" applyFont="1" applyFill="1" applyBorder="1" applyAlignment="1">
      <alignment/>
    </xf>
    <xf numFmtId="3" fontId="6" fillId="42" borderId="59" xfId="0" applyNumberFormat="1" applyFont="1" applyFill="1" applyBorder="1" applyAlignment="1">
      <alignment/>
    </xf>
    <xf numFmtId="3" fontId="6" fillId="41" borderId="37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6" fillId="41" borderId="36" xfId="0" applyNumberFormat="1" applyFont="1" applyFill="1" applyBorder="1" applyAlignment="1">
      <alignment/>
    </xf>
    <xf numFmtId="3" fontId="6" fillId="41" borderId="27" xfId="0" applyNumberFormat="1" applyFont="1" applyFill="1" applyBorder="1" applyAlignment="1">
      <alignment/>
    </xf>
    <xf numFmtId="3" fontId="6" fillId="42" borderId="60" xfId="0" applyNumberFormat="1" applyFont="1" applyFill="1" applyBorder="1" applyAlignment="1">
      <alignment/>
    </xf>
    <xf numFmtId="3" fontId="6" fillId="41" borderId="20" xfId="0" applyNumberFormat="1" applyFont="1" applyFill="1" applyBorder="1" applyAlignment="1">
      <alignment/>
    </xf>
    <xf numFmtId="3" fontId="6" fillId="41" borderId="31" xfId="0" applyNumberFormat="1" applyFont="1" applyFill="1" applyBorder="1" applyAlignment="1">
      <alignment/>
    </xf>
    <xf numFmtId="3" fontId="6" fillId="42" borderId="64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39" borderId="54" xfId="0" applyNumberFormat="1" applyFont="1" applyFill="1" applyBorder="1" applyAlignment="1">
      <alignment horizontal="center"/>
    </xf>
    <xf numFmtId="3" fontId="6" fillId="36" borderId="41" xfId="0" applyNumberFormat="1" applyFont="1" applyFill="1" applyBorder="1" applyAlignment="1">
      <alignment horizontal="center"/>
    </xf>
    <xf numFmtId="3" fontId="6" fillId="40" borderId="41" xfId="0" applyNumberFormat="1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7" xfId="0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6" fillId="0" borderId="68" xfId="0" applyNumberFormat="1" applyFont="1" applyBorder="1" applyAlignment="1">
      <alignment horizontal="center"/>
    </xf>
    <xf numFmtId="0" fontId="6" fillId="0" borderId="67" xfId="0" applyNumberFormat="1" applyFont="1" applyBorder="1" applyAlignment="1">
      <alignment horizontal="center"/>
    </xf>
    <xf numFmtId="3" fontId="6" fillId="37" borderId="49" xfId="0" applyNumberFormat="1" applyFont="1" applyFill="1" applyBorder="1" applyAlignment="1">
      <alignment horizont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Finanční0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rajexÚP" xfId="47"/>
    <cellStyle name="Pevný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101"/>
  <sheetViews>
    <sheetView tabSelected="1" zoomScalePageLayoutView="0" workbookViewId="0" topLeftCell="BV60">
      <selection activeCell="CK79" sqref="CK79"/>
    </sheetView>
  </sheetViews>
  <sheetFormatPr defaultColWidth="9.140625" defaultRowHeight="12.75"/>
  <cols>
    <col min="1" max="1" width="25.28125" style="0" customWidth="1"/>
    <col min="2" max="2" width="13.421875" style="0" customWidth="1"/>
    <col min="3" max="11" width="13.421875" style="7" customWidth="1"/>
    <col min="12" max="24" width="13.421875" style="0" customWidth="1"/>
    <col min="25" max="27" width="13.421875" style="7" customWidth="1"/>
    <col min="28" max="44" width="13.421875" style="0" customWidth="1"/>
    <col min="45" max="47" width="13.57421875" style="0" customWidth="1"/>
    <col min="48" max="48" width="13.421875" style="0" customWidth="1"/>
    <col min="49" max="49" width="12.421875" style="0" customWidth="1"/>
    <col min="50" max="52" width="13.421875" style="0" customWidth="1"/>
    <col min="53" max="53" width="12.421875" style="0" customWidth="1"/>
    <col min="54" max="56" width="13.421875" style="0" customWidth="1"/>
    <col min="57" max="57" width="12.421875" style="0" customWidth="1"/>
    <col min="58" max="60" width="13.421875" style="0" customWidth="1"/>
    <col min="61" max="61" width="12.421875" style="0" customWidth="1"/>
    <col min="62" max="64" width="13.421875" style="0" customWidth="1"/>
    <col min="65" max="65" width="12.421875" style="0" customWidth="1"/>
    <col min="66" max="68" width="13.421875" style="0" customWidth="1"/>
    <col min="69" max="69" width="12.421875" style="0" customWidth="1"/>
    <col min="70" max="72" width="13.421875" style="0" customWidth="1"/>
    <col min="73" max="73" width="12.421875" style="0" customWidth="1"/>
    <col min="74" max="76" width="13.421875" style="0" customWidth="1"/>
    <col min="77" max="77" width="12.421875" style="0" customWidth="1"/>
    <col min="78" max="80" width="13.421875" style="0" customWidth="1"/>
    <col min="81" max="81" width="12.421875" style="0" customWidth="1"/>
    <col min="82" max="84" width="13.421875" style="0" customWidth="1"/>
    <col min="85" max="85" width="12.421875" style="0" customWidth="1"/>
    <col min="86" max="87" width="13.421875" style="0" customWidth="1"/>
  </cols>
  <sheetData>
    <row r="2" ht="12.75">
      <c r="I2" s="39"/>
    </row>
    <row r="3" spans="1:23" ht="15.75">
      <c r="A3" s="1"/>
      <c r="B3" s="2" t="s">
        <v>96</v>
      </c>
      <c r="C3" s="3"/>
      <c r="D3" s="3"/>
      <c r="E3" s="3"/>
      <c r="F3" s="3"/>
      <c r="G3" s="3"/>
      <c r="H3" s="3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3:15" ht="13.5" thickBot="1">
      <c r="C4" s="6"/>
      <c r="E4" s="6"/>
      <c r="G4" s="8"/>
      <c r="H4" s="8"/>
      <c r="I4" s="8"/>
      <c r="J4" s="8"/>
      <c r="K4" s="8"/>
      <c r="L4" s="9"/>
      <c r="M4" s="9"/>
      <c r="N4" s="23"/>
      <c r="O4" s="23"/>
    </row>
    <row r="5" spans="2:87" ht="13.5" thickBot="1">
      <c r="B5" s="256">
        <v>1998</v>
      </c>
      <c r="C5" s="257"/>
      <c r="D5" s="261">
        <v>1999</v>
      </c>
      <c r="E5" s="262"/>
      <c r="F5" s="261">
        <v>2000</v>
      </c>
      <c r="G5" s="259"/>
      <c r="H5" s="260"/>
      <c r="I5" s="261">
        <v>2001</v>
      </c>
      <c r="J5" s="259"/>
      <c r="K5" s="259"/>
      <c r="L5" s="256">
        <v>2002</v>
      </c>
      <c r="M5" s="259"/>
      <c r="N5" s="259"/>
      <c r="O5" s="260"/>
      <c r="P5" s="256">
        <v>2003</v>
      </c>
      <c r="Q5" s="259"/>
      <c r="R5" s="259"/>
      <c r="S5" s="260"/>
      <c r="T5" s="258">
        <v>2004</v>
      </c>
      <c r="U5" s="259"/>
      <c r="V5" s="259"/>
      <c r="W5" s="260"/>
      <c r="X5" s="258">
        <v>2005</v>
      </c>
      <c r="Y5" s="259"/>
      <c r="Z5" s="259"/>
      <c r="AA5" s="260"/>
      <c r="AB5" s="258">
        <v>2006</v>
      </c>
      <c r="AC5" s="259"/>
      <c r="AD5" s="259"/>
      <c r="AE5" s="260"/>
      <c r="AF5" s="263">
        <v>2007</v>
      </c>
      <c r="AG5" s="264"/>
      <c r="AH5" s="264"/>
      <c r="AI5" s="265"/>
      <c r="AJ5" s="263">
        <v>2008</v>
      </c>
      <c r="AK5" s="264"/>
      <c r="AL5" s="264"/>
      <c r="AM5" s="265"/>
      <c r="AN5" s="263">
        <v>2009</v>
      </c>
      <c r="AO5" s="264"/>
      <c r="AP5" s="264"/>
      <c r="AQ5" s="264"/>
      <c r="AR5" s="263">
        <v>2010</v>
      </c>
      <c r="AS5" s="264"/>
      <c r="AT5" s="264"/>
      <c r="AU5" s="265"/>
      <c r="AV5" s="263">
        <v>2011</v>
      </c>
      <c r="AW5" s="264"/>
      <c r="AX5" s="264"/>
      <c r="AY5" s="265"/>
      <c r="AZ5" s="263">
        <v>2012</v>
      </c>
      <c r="BA5" s="264"/>
      <c r="BB5" s="264"/>
      <c r="BC5" s="265"/>
      <c r="BD5" s="263">
        <v>2013</v>
      </c>
      <c r="BE5" s="264"/>
      <c r="BF5" s="264"/>
      <c r="BG5" s="265"/>
      <c r="BH5" s="263">
        <v>2014</v>
      </c>
      <c r="BI5" s="264"/>
      <c r="BJ5" s="264"/>
      <c r="BK5" s="265"/>
      <c r="BL5" s="263">
        <v>2015</v>
      </c>
      <c r="BM5" s="264"/>
      <c r="BN5" s="264"/>
      <c r="BO5" s="265"/>
      <c r="BP5" s="263">
        <v>2016</v>
      </c>
      <c r="BQ5" s="264"/>
      <c r="BR5" s="264"/>
      <c r="BS5" s="265"/>
      <c r="BT5" s="263">
        <v>2017</v>
      </c>
      <c r="BU5" s="264"/>
      <c r="BV5" s="264"/>
      <c r="BW5" s="265"/>
      <c r="BX5" s="263">
        <v>2018</v>
      </c>
      <c r="BY5" s="264"/>
      <c r="BZ5" s="264"/>
      <c r="CA5" s="265"/>
      <c r="CB5" s="263">
        <v>2019</v>
      </c>
      <c r="CC5" s="264"/>
      <c r="CD5" s="264"/>
      <c r="CE5" s="265"/>
      <c r="CF5" s="263">
        <v>2020</v>
      </c>
      <c r="CG5" s="264"/>
      <c r="CH5" s="264"/>
      <c r="CI5" s="265"/>
    </row>
    <row r="6" spans="2:87" ht="13.5" thickBot="1">
      <c r="B6" s="140" t="s">
        <v>0</v>
      </c>
      <c r="C6" s="145" t="s">
        <v>1</v>
      </c>
      <c r="D6" s="141" t="s">
        <v>0</v>
      </c>
      <c r="E6" s="145" t="s">
        <v>1</v>
      </c>
      <c r="F6" s="142" t="s">
        <v>0</v>
      </c>
      <c r="G6" s="146" t="s">
        <v>1</v>
      </c>
      <c r="H6" s="157" t="s">
        <v>94</v>
      </c>
      <c r="I6" s="143" t="s">
        <v>0</v>
      </c>
      <c r="J6" s="147" t="s">
        <v>1</v>
      </c>
      <c r="K6" s="153" t="s">
        <v>94</v>
      </c>
      <c r="L6" s="144" t="s">
        <v>0</v>
      </c>
      <c r="M6" s="147" t="s">
        <v>1</v>
      </c>
      <c r="N6" s="152" t="s">
        <v>94</v>
      </c>
      <c r="O6" s="154" t="s">
        <v>95</v>
      </c>
      <c r="P6" s="144" t="s">
        <v>0</v>
      </c>
      <c r="Q6" s="148" t="s">
        <v>1</v>
      </c>
      <c r="R6" s="152" t="s">
        <v>94</v>
      </c>
      <c r="S6" s="155" t="s">
        <v>95</v>
      </c>
      <c r="T6" s="144" t="s">
        <v>0</v>
      </c>
      <c r="U6" s="149" t="s">
        <v>93</v>
      </c>
      <c r="V6" s="151" t="s">
        <v>94</v>
      </c>
      <c r="W6" s="156" t="s">
        <v>95</v>
      </c>
      <c r="X6" s="144" t="s">
        <v>0</v>
      </c>
      <c r="Y6" s="150" t="s">
        <v>93</v>
      </c>
      <c r="Z6" s="152" t="s">
        <v>94</v>
      </c>
      <c r="AA6" s="155" t="s">
        <v>95</v>
      </c>
      <c r="AB6" s="144" t="s">
        <v>0</v>
      </c>
      <c r="AC6" s="149" t="s">
        <v>93</v>
      </c>
      <c r="AD6" s="151" t="s">
        <v>94</v>
      </c>
      <c r="AE6" s="156" t="s">
        <v>95</v>
      </c>
      <c r="AF6" s="159" t="s">
        <v>0</v>
      </c>
      <c r="AG6" s="160" t="s">
        <v>93</v>
      </c>
      <c r="AH6" s="161" t="s">
        <v>94</v>
      </c>
      <c r="AI6" s="162" t="s">
        <v>95</v>
      </c>
      <c r="AJ6" s="159" t="s">
        <v>0</v>
      </c>
      <c r="AK6" s="160" t="s">
        <v>93</v>
      </c>
      <c r="AL6" s="161" t="s">
        <v>94</v>
      </c>
      <c r="AM6" s="162" t="s">
        <v>95</v>
      </c>
      <c r="AN6" s="159" t="s">
        <v>0</v>
      </c>
      <c r="AO6" s="160" t="s">
        <v>93</v>
      </c>
      <c r="AP6" s="161" t="s">
        <v>94</v>
      </c>
      <c r="AQ6" s="188" t="s">
        <v>95</v>
      </c>
      <c r="AR6" s="159" t="s">
        <v>0</v>
      </c>
      <c r="AS6" s="160" t="s">
        <v>93</v>
      </c>
      <c r="AT6" s="161" t="s">
        <v>94</v>
      </c>
      <c r="AU6" s="162" t="s">
        <v>95</v>
      </c>
      <c r="AV6" s="159" t="s">
        <v>0</v>
      </c>
      <c r="AW6" s="160" t="s">
        <v>93</v>
      </c>
      <c r="AX6" s="161" t="s">
        <v>94</v>
      </c>
      <c r="AY6" s="162" t="s">
        <v>95</v>
      </c>
      <c r="AZ6" s="159" t="s">
        <v>0</v>
      </c>
      <c r="BA6" s="160" t="s">
        <v>93</v>
      </c>
      <c r="BB6" s="161" t="s">
        <v>94</v>
      </c>
      <c r="BC6" s="162" t="s">
        <v>95</v>
      </c>
      <c r="BD6" s="159" t="s">
        <v>0</v>
      </c>
      <c r="BE6" s="160" t="s">
        <v>93</v>
      </c>
      <c r="BF6" s="161" t="s">
        <v>94</v>
      </c>
      <c r="BG6" s="162" t="s">
        <v>95</v>
      </c>
      <c r="BH6" s="159" t="s">
        <v>0</v>
      </c>
      <c r="BI6" s="160" t="s">
        <v>93</v>
      </c>
      <c r="BJ6" s="161" t="s">
        <v>94</v>
      </c>
      <c r="BK6" s="162" t="s">
        <v>95</v>
      </c>
      <c r="BL6" s="159" t="s">
        <v>0</v>
      </c>
      <c r="BM6" s="160" t="s">
        <v>93</v>
      </c>
      <c r="BN6" s="161" t="s">
        <v>94</v>
      </c>
      <c r="BO6" s="162" t="s">
        <v>95</v>
      </c>
      <c r="BP6" s="159" t="s">
        <v>0</v>
      </c>
      <c r="BQ6" s="160" t="s">
        <v>93</v>
      </c>
      <c r="BR6" s="161" t="s">
        <v>94</v>
      </c>
      <c r="BS6" s="162" t="s">
        <v>95</v>
      </c>
      <c r="BT6" s="159" t="s">
        <v>0</v>
      </c>
      <c r="BU6" s="160" t="s">
        <v>93</v>
      </c>
      <c r="BV6" s="161" t="s">
        <v>94</v>
      </c>
      <c r="BW6" s="162" t="s">
        <v>95</v>
      </c>
      <c r="BX6" s="159" t="s">
        <v>0</v>
      </c>
      <c r="BY6" s="160" t="s">
        <v>93</v>
      </c>
      <c r="BZ6" s="161" t="s">
        <v>94</v>
      </c>
      <c r="CA6" s="162" t="s">
        <v>95</v>
      </c>
      <c r="CB6" s="159" t="s">
        <v>0</v>
      </c>
      <c r="CC6" s="160" t="s">
        <v>93</v>
      </c>
      <c r="CD6" s="161" t="s">
        <v>94</v>
      </c>
      <c r="CE6" s="162" t="s">
        <v>95</v>
      </c>
      <c r="CF6" s="266" t="s">
        <v>100</v>
      </c>
      <c r="CG6" s="254" t="s">
        <v>93</v>
      </c>
      <c r="CH6" s="255" t="s">
        <v>94</v>
      </c>
      <c r="CI6" s="253" t="s">
        <v>95</v>
      </c>
    </row>
    <row r="7" spans="1:87" ht="16.5" thickBot="1" thickTop="1">
      <c r="A7" s="70" t="s">
        <v>2</v>
      </c>
      <c r="B7" s="71">
        <v>8724</v>
      </c>
      <c r="C7" s="72">
        <v>192278</v>
      </c>
      <c r="D7" s="73">
        <v>12946</v>
      </c>
      <c r="E7" s="74">
        <v>388415</v>
      </c>
      <c r="F7" s="71">
        <v>29053.9985</v>
      </c>
      <c r="G7" s="72">
        <v>446910</v>
      </c>
      <c r="H7" s="75">
        <v>8920.389</v>
      </c>
      <c r="I7" s="76">
        <v>21129.4138</v>
      </c>
      <c r="J7" s="77">
        <v>419287</v>
      </c>
      <c r="K7" s="78">
        <v>51947.151</v>
      </c>
      <c r="L7" s="79">
        <v>52588.592399999994</v>
      </c>
      <c r="M7" s="80">
        <v>502004.05074</v>
      </c>
      <c r="N7" s="81">
        <v>15622.912199999999</v>
      </c>
      <c r="O7" s="82">
        <f>+AD56</f>
        <v>10676.725</v>
      </c>
      <c r="P7" s="83">
        <v>25471</v>
      </c>
      <c r="Q7" s="84">
        <v>570832</v>
      </c>
      <c r="R7" s="85">
        <v>37953.4752</v>
      </c>
      <c r="S7" s="86">
        <v>43577.89</v>
      </c>
      <c r="T7" s="87">
        <v>48842.641</v>
      </c>
      <c r="U7" s="88">
        <v>638840.5053000001</v>
      </c>
      <c r="V7" s="89">
        <v>25502.108</v>
      </c>
      <c r="W7" s="90">
        <v>48724.728</v>
      </c>
      <c r="X7" s="91">
        <v>41101.8215</v>
      </c>
      <c r="Y7" s="92">
        <v>627177.7606999999</v>
      </c>
      <c r="Z7" s="85">
        <v>35564.9436</v>
      </c>
      <c r="AA7" s="86">
        <v>68229.845</v>
      </c>
      <c r="AB7" s="87">
        <v>98622.99322</v>
      </c>
      <c r="AC7" s="88">
        <v>626932.007</v>
      </c>
      <c r="AD7" s="93">
        <v>43864.6764</v>
      </c>
      <c r="AE7" s="94">
        <v>174491.186</v>
      </c>
      <c r="AF7" s="110">
        <v>233945.0349399999</v>
      </c>
      <c r="AG7" s="111">
        <v>599151.83</v>
      </c>
      <c r="AH7" s="111">
        <v>20784.31</v>
      </c>
      <c r="AI7" s="163">
        <v>308337.77</v>
      </c>
      <c r="AJ7" s="110">
        <v>219374.13103</v>
      </c>
      <c r="AK7" s="172">
        <v>634917.9463</v>
      </c>
      <c r="AL7" s="111">
        <v>30365.8403</v>
      </c>
      <c r="AM7" s="178">
        <v>350973.548</v>
      </c>
      <c r="AN7" s="110">
        <v>56790.48517</v>
      </c>
      <c r="AO7" s="172">
        <v>1144614.58788</v>
      </c>
      <c r="AP7" s="111">
        <v>103915.2413</v>
      </c>
      <c r="AQ7" s="178">
        <v>402052.21</v>
      </c>
      <c r="AR7" s="191">
        <v>51328.68304</v>
      </c>
      <c r="AS7" s="198">
        <v>1236796.46414</v>
      </c>
      <c r="AT7" s="192">
        <v>75504.98315</v>
      </c>
      <c r="AU7" s="201">
        <v>472385.938</v>
      </c>
      <c r="AV7" s="236">
        <v>55349</v>
      </c>
      <c r="AW7" s="246">
        <v>935353</v>
      </c>
      <c r="AX7" s="237">
        <v>64299</v>
      </c>
      <c r="AY7" s="244">
        <v>677426</v>
      </c>
      <c r="AZ7" s="236">
        <v>43496.80322</v>
      </c>
      <c r="BA7" s="246">
        <v>849300.0312</v>
      </c>
      <c r="BB7" s="237">
        <v>101565.8156</v>
      </c>
      <c r="BC7" s="244">
        <v>636682.23991</v>
      </c>
      <c r="BD7" s="236">
        <v>55932.57199</v>
      </c>
      <c r="BE7" s="246">
        <v>950635.94654</v>
      </c>
      <c r="BF7" s="237">
        <v>88131.9311</v>
      </c>
      <c r="BG7" s="244">
        <v>649466.07</v>
      </c>
      <c r="BH7" s="236">
        <v>181831</v>
      </c>
      <c r="BI7" s="246">
        <v>980026</v>
      </c>
      <c r="BJ7" s="237">
        <v>83342</v>
      </c>
      <c r="BK7" s="244">
        <v>695805</v>
      </c>
      <c r="BL7" s="236">
        <v>229728.40223</v>
      </c>
      <c r="BM7" s="246">
        <v>872044.11333</v>
      </c>
      <c r="BN7" s="237">
        <v>58640.88973</v>
      </c>
      <c r="BO7" s="244">
        <v>760564.817</v>
      </c>
      <c r="BP7" s="236">
        <v>216638.62665</v>
      </c>
      <c r="BQ7" s="246">
        <v>808719.8496</v>
      </c>
      <c r="BR7" s="237">
        <v>76932.71891</v>
      </c>
      <c r="BS7" s="244">
        <v>843254.37386</v>
      </c>
      <c r="BT7" s="236">
        <v>86202.61178</v>
      </c>
      <c r="BU7" s="246">
        <v>786368.0316</v>
      </c>
      <c r="BV7" s="237">
        <v>50697.80656</v>
      </c>
      <c r="BW7" s="244">
        <v>967654.53493</v>
      </c>
      <c r="BX7" s="236">
        <v>55984.904</v>
      </c>
      <c r="BY7" s="246">
        <v>777867.48803</v>
      </c>
      <c r="BZ7" s="237">
        <v>134410.421</v>
      </c>
      <c r="CA7" s="244">
        <v>1127885</v>
      </c>
      <c r="CB7" s="236">
        <v>23280.67</v>
      </c>
      <c r="CC7" s="246">
        <v>885724</v>
      </c>
      <c r="CD7" s="237">
        <v>70903.96066</v>
      </c>
      <c r="CE7" s="244">
        <v>1176421</v>
      </c>
      <c r="CF7" s="236">
        <v>7394880.59588</v>
      </c>
      <c r="CG7" s="246">
        <v>1265128.5031</v>
      </c>
      <c r="CH7" s="237">
        <v>102652.95039</v>
      </c>
      <c r="CI7" s="244">
        <v>1530230</v>
      </c>
    </row>
    <row r="8" spans="1:87" ht="15" thickTop="1">
      <c r="A8" s="10" t="s">
        <v>3</v>
      </c>
      <c r="B8" s="11">
        <v>3301</v>
      </c>
      <c r="C8" s="20">
        <v>22507</v>
      </c>
      <c r="D8" s="13">
        <v>8578</v>
      </c>
      <c r="E8" s="12">
        <v>31539</v>
      </c>
      <c r="F8" s="11">
        <v>13491.654999999999</v>
      </c>
      <c r="G8" s="20">
        <v>32445</v>
      </c>
      <c r="H8" s="25">
        <v>0</v>
      </c>
      <c r="I8" s="26">
        <v>16868.4526</v>
      </c>
      <c r="J8" s="53">
        <v>28839</v>
      </c>
      <c r="K8" s="57">
        <v>352.235</v>
      </c>
      <c r="L8" s="27">
        <v>10690.411499999998</v>
      </c>
      <c r="M8" s="60">
        <v>37263.70829</v>
      </c>
      <c r="N8" s="62">
        <v>0</v>
      </c>
      <c r="O8" s="28">
        <f>+AD7</f>
        <v>43864.6764</v>
      </c>
      <c r="P8" s="27">
        <v>11866</v>
      </c>
      <c r="Q8" s="65">
        <v>46217</v>
      </c>
      <c r="R8" s="62">
        <v>39.686</v>
      </c>
      <c r="S8" s="28">
        <v>864</v>
      </c>
      <c r="T8" s="29">
        <v>12027.6935</v>
      </c>
      <c r="U8" s="68">
        <v>57099.60572999999</v>
      </c>
      <c r="V8" s="28">
        <v>0</v>
      </c>
      <c r="W8" s="25">
        <v>922.767</v>
      </c>
      <c r="X8" s="29">
        <v>11778.37</v>
      </c>
      <c r="Y8" s="30">
        <v>51070.644</v>
      </c>
      <c r="Z8" s="62">
        <v>0</v>
      </c>
      <c r="AA8" s="28">
        <v>1314.332</v>
      </c>
      <c r="AB8" s="29">
        <v>10975.885</v>
      </c>
      <c r="AC8" s="68">
        <v>54154.76499999999</v>
      </c>
      <c r="AD8" s="30">
        <v>534.671</v>
      </c>
      <c r="AE8" s="25">
        <v>2733.888</v>
      </c>
      <c r="AF8" s="29">
        <v>9217.71</v>
      </c>
      <c r="AG8" s="168">
        <v>52558.21</v>
      </c>
      <c r="AH8" s="6">
        <v>0</v>
      </c>
      <c r="AI8" s="174">
        <v>3967.8</v>
      </c>
      <c r="AJ8" s="6">
        <v>10772.023</v>
      </c>
      <c r="AK8" s="169">
        <v>51132.409</v>
      </c>
      <c r="AL8" s="6">
        <v>5.894</v>
      </c>
      <c r="AM8" s="175">
        <v>4789.14</v>
      </c>
      <c r="AN8" s="29">
        <v>19459.81757</v>
      </c>
      <c r="AO8" s="168">
        <v>101070.9673</v>
      </c>
      <c r="AP8" s="6">
        <v>6062.405</v>
      </c>
      <c r="AQ8" s="182">
        <v>7129.959</v>
      </c>
      <c r="AR8" s="193">
        <v>25399.90792</v>
      </c>
      <c r="AS8" s="199">
        <v>97795.174</v>
      </c>
      <c r="AT8" s="194">
        <v>15754.515</v>
      </c>
      <c r="AU8" s="202">
        <v>7320.897</v>
      </c>
      <c r="AV8" s="245"/>
      <c r="AW8" s="169"/>
      <c r="AX8" s="6"/>
      <c r="AY8" s="174"/>
      <c r="AZ8" s="245"/>
      <c r="BA8" s="169"/>
      <c r="BB8" s="6"/>
      <c r="BC8" s="174"/>
      <c r="BD8" s="245"/>
      <c r="BE8" s="169"/>
      <c r="BF8" s="6"/>
      <c r="BG8" s="174"/>
      <c r="BH8" s="245"/>
      <c r="BI8" s="169"/>
      <c r="BJ8" s="6"/>
      <c r="BK8" s="174"/>
      <c r="BL8" s="245"/>
      <c r="BM8" s="169"/>
      <c r="BN8" s="6"/>
      <c r="BO8" s="174"/>
      <c r="BP8" s="245"/>
      <c r="BQ8" s="169"/>
      <c r="BR8" s="6"/>
      <c r="BS8" s="174"/>
      <c r="BT8" s="245"/>
      <c r="BU8" s="169"/>
      <c r="BV8" s="6"/>
      <c r="BW8" s="174"/>
      <c r="BX8" s="245"/>
      <c r="BY8" s="169"/>
      <c r="BZ8" s="6"/>
      <c r="CA8" s="174"/>
      <c r="CB8" s="245"/>
      <c r="CC8" s="169"/>
      <c r="CD8" s="6"/>
      <c r="CE8" s="174"/>
      <c r="CF8" s="245"/>
      <c r="CG8" s="169"/>
      <c r="CH8" s="7"/>
      <c r="CI8" s="174"/>
    </row>
    <row r="9" spans="1:87" ht="14.25">
      <c r="A9" s="14" t="s">
        <v>4</v>
      </c>
      <c r="B9" s="11">
        <v>1499</v>
      </c>
      <c r="C9" s="20">
        <v>21146</v>
      </c>
      <c r="D9" s="13">
        <v>4850</v>
      </c>
      <c r="E9" s="12">
        <v>28711</v>
      </c>
      <c r="F9" s="11">
        <v>7284.8927</v>
      </c>
      <c r="G9" s="20">
        <v>27928</v>
      </c>
      <c r="H9" s="25">
        <v>525.602</v>
      </c>
      <c r="I9" s="26">
        <v>5799.628000000001</v>
      </c>
      <c r="J9" s="53">
        <v>25725</v>
      </c>
      <c r="K9" s="57">
        <v>1590.648</v>
      </c>
      <c r="L9" s="27">
        <v>4449.6608</v>
      </c>
      <c r="M9" s="60">
        <v>32465.256</v>
      </c>
      <c r="N9" s="62">
        <v>208.5778</v>
      </c>
      <c r="O9" s="28">
        <f>+AD8</f>
        <v>534.671</v>
      </c>
      <c r="P9" s="27">
        <v>5774</v>
      </c>
      <c r="Q9" s="65">
        <v>42927</v>
      </c>
      <c r="R9" s="62">
        <v>693.796</v>
      </c>
      <c r="S9" s="28">
        <v>137</v>
      </c>
      <c r="T9" s="29">
        <v>9399.057499999999</v>
      </c>
      <c r="U9" s="68">
        <v>43888.047309999994</v>
      </c>
      <c r="V9" s="28">
        <v>78.115</v>
      </c>
      <c r="W9" s="25">
        <v>322.622</v>
      </c>
      <c r="X9" s="29">
        <v>9371.744999999999</v>
      </c>
      <c r="Y9" s="30">
        <v>42164.9593</v>
      </c>
      <c r="Z9" s="62">
        <v>1324.505</v>
      </c>
      <c r="AA9" s="28">
        <v>549.044</v>
      </c>
      <c r="AB9" s="29">
        <v>6488.41</v>
      </c>
      <c r="AC9" s="68">
        <v>41898.877</v>
      </c>
      <c r="AD9" s="30">
        <v>771.348</v>
      </c>
      <c r="AE9" s="25">
        <v>2219.857</v>
      </c>
      <c r="AF9" s="29">
        <v>5887.04</v>
      </c>
      <c r="AG9" s="169">
        <v>41668.73</v>
      </c>
      <c r="AH9" s="6">
        <v>341.41</v>
      </c>
      <c r="AI9" s="175">
        <v>5511.6</v>
      </c>
      <c r="AJ9" s="6">
        <v>8489.9265</v>
      </c>
      <c r="AK9" s="169">
        <v>44206.8273</v>
      </c>
      <c r="AL9" s="6">
        <v>0</v>
      </c>
      <c r="AM9" s="175">
        <v>7690.126</v>
      </c>
      <c r="AN9" s="29">
        <v>16142.7412</v>
      </c>
      <c r="AO9" s="169">
        <v>105877.9248</v>
      </c>
      <c r="AP9" s="6">
        <v>547.5471</v>
      </c>
      <c r="AQ9" s="181">
        <v>9286.056</v>
      </c>
      <c r="AR9" s="193">
        <v>26133.7444</v>
      </c>
      <c r="AS9" s="199">
        <v>98662.0191</v>
      </c>
      <c r="AT9" s="194">
        <v>11185.3241</v>
      </c>
      <c r="AU9" s="202">
        <v>13186.018</v>
      </c>
      <c r="AV9" s="245"/>
      <c r="AW9" s="169"/>
      <c r="AX9" s="6"/>
      <c r="AY9" s="175"/>
      <c r="AZ9" s="245"/>
      <c r="BA9" s="169"/>
      <c r="BB9" s="6"/>
      <c r="BC9" s="175"/>
      <c r="BD9" s="245"/>
      <c r="BE9" s="169"/>
      <c r="BF9" s="6"/>
      <c r="BG9" s="175"/>
      <c r="BH9" s="245"/>
      <c r="BI9" s="169"/>
      <c r="BJ9" s="6"/>
      <c r="BK9" s="175"/>
      <c r="BL9" s="245"/>
      <c r="BM9" s="169"/>
      <c r="BN9" s="6"/>
      <c r="BO9" s="175"/>
      <c r="BP9" s="245"/>
      <c r="BQ9" s="169"/>
      <c r="BR9" s="6"/>
      <c r="BS9" s="175"/>
      <c r="BT9" s="245"/>
      <c r="BU9" s="169"/>
      <c r="BV9" s="6"/>
      <c r="BW9" s="175"/>
      <c r="BX9" s="245"/>
      <c r="BY9" s="169"/>
      <c r="BZ9" s="6"/>
      <c r="CA9" s="175"/>
      <c r="CB9" s="245"/>
      <c r="CC9" s="169"/>
      <c r="CD9" s="6"/>
      <c r="CE9" s="175"/>
      <c r="CF9" s="245"/>
      <c r="CG9" s="169"/>
      <c r="CH9" s="7"/>
      <c r="CI9" s="175"/>
    </row>
    <row r="10" spans="1:87" ht="14.25">
      <c r="A10" s="14" t="s">
        <v>5</v>
      </c>
      <c r="B10" s="11">
        <v>24967</v>
      </c>
      <c r="C10" s="20">
        <v>92965</v>
      </c>
      <c r="D10" s="13">
        <v>35998</v>
      </c>
      <c r="E10" s="12">
        <v>90881</v>
      </c>
      <c r="F10" s="11">
        <v>32548.632499999996</v>
      </c>
      <c r="G10" s="20">
        <v>96456</v>
      </c>
      <c r="H10" s="25">
        <v>13.48</v>
      </c>
      <c r="I10" s="26">
        <v>36503.65900000001</v>
      </c>
      <c r="J10" s="53">
        <v>84896</v>
      </c>
      <c r="K10" s="57">
        <v>3598.784</v>
      </c>
      <c r="L10" s="27">
        <v>39482.981</v>
      </c>
      <c r="M10" s="60">
        <v>111010.34719000001</v>
      </c>
      <c r="N10" s="62">
        <v>1066.829</v>
      </c>
      <c r="O10" s="28">
        <f>+AD33</f>
        <v>2219.056</v>
      </c>
      <c r="P10" s="27">
        <v>31245</v>
      </c>
      <c r="Q10" s="65">
        <v>111912</v>
      </c>
      <c r="R10" s="62">
        <v>2723.919</v>
      </c>
      <c r="S10" s="28">
        <v>7875.54</v>
      </c>
      <c r="T10" s="29">
        <v>39991.2361</v>
      </c>
      <c r="U10" s="68">
        <v>107185.42730000001</v>
      </c>
      <c r="V10" s="28">
        <v>1957.7306999999998</v>
      </c>
      <c r="W10" s="25">
        <v>8568.562</v>
      </c>
      <c r="X10" s="29">
        <v>38713.2275</v>
      </c>
      <c r="Y10" s="30">
        <v>103166.66758</v>
      </c>
      <c r="Z10" s="62">
        <v>132.2241</v>
      </c>
      <c r="AA10" s="28">
        <v>10570.699</v>
      </c>
      <c r="AB10" s="29">
        <v>25156.6715</v>
      </c>
      <c r="AC10" s="68">
        <v>104735.029</v>
      </c>
      <c r="AD10" s="30">
        <v>510.084</v>
      </c>
      <c r="AE10" s="25">
        <v>18260.258</v>
      </c>
      <c r="AF10" s="29">
        <v>24826.04</v>
      </c>
      <c r="AG10" s="169">
        <v>101431.95</v>
      </c>
      <c r="AH10" s="6">
        <v>4.55</v>
      </c>
      <c r="AI10" s="175">
        <v>19859.53</v>
      </c>
      <c r="AJ10" s="6">
        <v>29249.4948</v>
      </c>
      <c r="AK10" s="169">
        <v>106813.114</v>
      </c>
      <c r="AL10" s="6">
        <v>719.126</v>
      </c>
      <c r="AM10" s="175">
        <v>14043.546</v>
      </c>
      <c r="AN10" s="29">
        <v>49841.6666</v>
      </c>
      <c r="AO10" s="169">
        <v>216345.791</v>
      </c>
      <c r="AP10" s="6">
        <v>8.983</v>
      </c>
      <c r="AQ10" s="181">
        <v>14067.017</v>
      </c>
      <c r="AR10" s="193">
        <v>62257.68605</v>
      </c>
      <c r="AS10" s="199">
        <v>196513.925</v>
      </c>
      <c r="AT10" s="194">
        <v>1908.585</v>
      </c>
      <c r="AU10" s="202">
        <v>16973.004</v>
      </c>
      <c r="AV10" s="245"/>
      <c r="AW10" s="169"/>
      <c r="AX10" s="6"/>
      <c r="AY10" s="175"/>
      <c r="AZ10" s="245"/>
      <c r="BA10" s="169"/>
      <c r="BB10" s="6"/>
      <c r="BC10" s="175"/>
      <c r="BD10" s="245"/>
      <c r="BE10" s="169"/>
      <c r="BF10" s="6"/>
      <c r="BG10" s="175"/>
      <c r="BH10" s="245"/>
      <c r="BI10" s="169"/>
      <c r="BJ10" s="6"/>
      <c r="BK10" s="175"/>
      <c r="BL10" s="245"/>
      <c r="BM10" s="169"/>
      <c r="BN10" s="6"/>
      <c r="BO10" s="175"/>
      <c r="BP10" s="245"/>
      <c r="BQ10" s="169"/>
      <c r="BR10" s="6"/>
      <c r="BS10" s="175"/>
      <c r="BT10" s="245"/>
      <c r="BU10" s="169"/>
      <c r="BV10" s="6"/>
      <c r="BW10" s="175"/>
      <c r="BX10" s="245"/>
      <c r="BY10" s="169"/>
      <c r="BZ10" s="6"/>
      <c r="CA10" s="175"/>
      <c r="CB10" s="245"/>
      <c r="CC10" s="169"/>
      <c r="CD10" s="6"/>
      <c r="CE10" s="175"/>
      <c r="CF10" s="245"/>
      <c r="CG10" s="169"/>
      <c r="CH10" s="7"/>
      <c r="CI10" s="175"/>
    </row>
    <row r="11" spans="1:87" ht="14.25">
      <c r="A11" s="14" t="s">
        <v>6</v>
      </c>
      <c r="B11" s="11">
        <v>7683</v>
      </c>
      <c r="C11" s="20">
        <v>47009</v>
      </c>
      <c r="D11" s="13">
        <v>10439</v>
      </c>
      <c r="E11" s="12">
        <v>60249</v>
      </c>
      <c r="F11" s="11">
        <v>14768.4019</v>
      </c>
      <c r="G11" s="20">
        <v>58412</v>
      </c>
      <c r="H11" s="25">
        <v>0</v>
      </c>
      <c r="I11" s="26">
        <v>15996.567</v>
      </c>
      <c r="J11" s="53">
        <v>54816</v>
      </c>
      <c r="K11" s="57">
        <v>0</v>
      </c>
      <c r="L11" s="27">
        <v>15401.408199999998</v>
      </c>
      <c r="M11" s="60">
        <v>63178.7236</v>
      </c>
      <c r="N11" s="62">
        <v>60.052</v>
      </c>
      <c r="O11" s="28">
        <f>+AD35</f>
        <v>692.783</v>
      </c>
      <c r="P11" s="27">
        <v>18751</v>
      </c>
      <c r="Q11" s="65">
        <v>72630</v>
      </c>
      <c r="R11" s="62">
        <v>0</v>
      </c>
      <c r="S11" s="28">
        <v>163.29</v>
      </c>
      <c r="T11" s="29">
        <v>22964.695</v>
      </c>
      <c r="U11" s="68">
        <v>74703.05309999999</v>
      </c>
      <c r="V11" s="28">
        <v>181.077</v>
      </c>
      <c r="W11" s="25">
        <v>134.35446</v>
      </c>
      <c r="X11" s="29">
        <v>19372.325</v>
      </c>
      <c r="Y11" s="30">
        <v>74030.276</v>
      </c>
      <c r="Z11" s="62">
        <v>11.533</v>
      </c>
      <c r="AA11" s="28">
        <v>215.02298000000002</v>
      </c>
      <c r="AB11" s="29">
        <v>18539.798000000003</v>
      </c>
      <c r="AC11" s="68">
        <v>78120.63299999999</v>
      </c>
      <c r="AD11" s="30">
        <v>805.256</v>
      </c>
      <c r="AE11" s="25">
        <v>1036.917</v>
      </c>
      <c r="AF11" s="29">
        <v>13536.29</v>
      </c>
      <c r="AG11" s="169">
        <v>78352.68</v>
      </c>
      <c r="AH11" s="6">
        <v>514.56</v>
      </c>
      <c r="AI11" s="175">
        <v>2817.64</v>
      </c>
      <c r="AJ11" s="6">
        <v>14994.814</v>
      </c>
      <c r="AK11" s="169">
        <v>85945.7094</v>
      </c>
      <c r="AL11" s="6">
        <v>14</v>
      </c>
      <c r="AM11" s="175">
        <v>2495.843</v>
      </c>
      <c r="AN11" s="29">
        <v>33714.04846</v>
      </c>
      <c r="AO11" s="169">
        <v>146584.6285</v>
      </c>
      <c r="AP11" s="6">
        <v>287.854</v>
      </c>
      <c r="AQ11" s="181">
        <v>2922.296</v>
      </c>
      <c r="AR11" s="193">
        <v>43948.041</v>
      </c>
      <c r="AS11" s="199">
        <v>139781.4074</v>
      </c>
      <c r="AT11" s="194">
        <v>2596.093</v>
      </c>
      <c r="AU11" s="202">
        <v>3688.502</v>
      </c>
      <c r="AV11" s="245"/>
      <c r="AW11" s="169"/>
      <c r="AX11" s="6"/>
      <c r="AY11" s="175"/>
      <c r="AZ11" s="245"/>
      <c r="BA11" s="169"/>
      <c r="BB11" s="6"/>
      <c r="BC11" s="175"/>
      <c r="BD11" s="245"/>
      <c r="BE11" s="169"/>
      <c r="BF11" s="6"/>
      <c r="BG11" s="175"/>
      <c r="BH11" s="245"/>
      <c r="BI11" s="169"/>
      <c r="BJ11" s="6"/>
      <c r="BK11" s="175"/>
      <c r="BL11" s="245"/>
      <c r="BM11" s="169"/>
      <c r="BN11" s="6"/>
      <c r="BO11" s="175"/>
      <c r="BP11" s="245"/>
      <c r="BQ11" s="169"/>
      <c r="BR11" s="6"/>
      <c r="BS11" s="175"/>
      <c r="BT11" s="245"/>
      <c r="BU11" s="169"/>
      <c r="BV11" s="6"/>
      <c r="BW11" s="175"/>
      <c r="BX11" s="245"/>
      <c r="BY11" s="169"/>
      <c r="BZ11" s="6"/>
      <c r="CA11" s="175"/>
      <c r="CB11" s="245"/>
      <c r="CC11" s="169"/>
      <c r="CD11" s="6"/>
      <c r="CE11" s="175"/>
      <c r="CF11" s="245"/>
      <c r="CG11" s="169"/>
      <c r="CH11" s="7"/>
      <c r="CI11" s="175"/>
    </row>
    <row r="12" spans="1:87" ht="14.25">
      <c r="A12" s="14" t="s">
        <v>7</v>
      </c>
      <c r="B12" s="11">
        <v>6614</v>
      </c>
      <c r="C12" s="20">
        <v>40776</v>
      </c>
      <c r="D12" s="13">
        <v>13241</v>
      </c>
      <c r="E12" s="12">
        <v>50811</v>
      </c>
      <c r="F12" s="11">
        <v>21340.1074</v>
      </c>
      <c r="G12" s="20">
        <v>45404</v>
      </c>
      <c r="H12" s="25">
        <v>0</v>
      </c>
      <c r="I12" s="26">
        <v>22983.224199999997</v>
      </c>
      <c r="J12" s="53">
        <v>40239</v>
      </c>
      <c r="K12" s="57">
        <v>1655.376</v>
      </c>
      <c r="L12" s="27">
        <v>13878.452899999998</v>
      </c>
      <c r="M12" s="60">
        <v>46894.9106</v>
      </c>
      <c r="N12" s="62">
        <v>0</v>
      </c>
      <c r="O12" s="28">
        <f>+AD37</f>
        <v>1262.101</v>
      </c>
      <c r="P12" s="27">
        <v>18985</v>
      </c>
      <c r="Q12" s="65">
        <v>56024</v>
      </c>
      <c r="R12" s="62">
        <v>6538.152</v>
      </c>
      <c r="S12" s="28">
        <v>958.62</v>
      </c>
      <c r="T12" s="29">
        <v>19495.1895</v>
      </c>
      <c r="U12" s="68">
        <v>62368.9955</v>
      </c>
      <c r="V12" s="28">
        <v>1314.891</v>
      </c>
      <c r="W12" s="25">
        <v>2215.997</v>
      </c>
      <c r="X12" s="29">
        <v>19110.845</v>
      </c>
      <c r="Y12" s="30">
        <v>51545.6315</v>
      </c>
      <c r="Z12" s="62">
        <v>61.852</v>
      </c>
      <c r="AA12" s="28">
        <v>1995.852</v>
      </c>
      <c r="AB12" s="29">
        <v>19883.105</v>
      </c>
      <c r="AC12" s="68">
        <v>51187.666000000005</v>
      </c>
      <c r="AD12" s="30">
        <v>657.845</v>
      </c>
      <c r="AE12" s="25">
        <v>2958.996</v>
      </c>
      <c r="AF12" s="29">
        <v>16900.67</v>
      </c>
      <c r="AG12" s="169">
        <v>53779.25</v>
      </c>
      <c r="AH12" s="6">
        <v>125.42</v>
      </c>
      <c r="AI12" s="175">
        <v>5179.74</v>
      </c>
      <c r="AJ12" s="6">
        <v>20959.1559</v>
      </c>
      <c r="AK12" s="169">
        <v>54239.3833</v>
      </c>
      <c r="AL12" s="6">
        <v>938.393</v>
      </c>
      <c r="AM12" s="175">
        <v>5199.223</v>
      </c>
      <c r="AN12" s="29">
        <v>34546.9907</v>
      </c>
      <c r="AO12" s="169">
        <v>109754.62536</v>
      </c>
      <c r="AP12" s="6">
        <v>5677.049</v>
      </c>
      <c r="AQ12" s="181">
        <v>6125.339</v>
      </c>
      <c r="AR12" s="193">
        <v>39834.6429</v>
      </c>
      <c r="AS12" s="199">
        <v>101507.3293</v>
      </c>
      <c r="AT12" s="194">
        <v>52721.419</v>
      </c>
      <c r="AU12" s="202">
        <v>7328.491</v>
      </c>
      <c r="AV12" s="245"/>
      <c r="AW12" s="169"/>
      <c r="AX12" s="6"/>
      <c r="AY12" s="175"/>
      <c r="AZ12" s="245"/>
      <c r="BA12" s="169"/>
      <c r="BB12" s="6"/>
      <c r="BC12" s="175"/>
      <c r="BD12" s="245"/>
      <c r="BE12" s="169"/>
      <c r="BF12" s="6"/>
      <c r="BG12" s="175"/>
      <c r="BH12" s="245"/>
      <c r="BI12" s="169"/>
      <c r="BJ12" s="6"/>
      <c r="BK12" s="175"/>
      <c r="BL12" s="245"/>
      <c r="BM12" s="169"/>
      <c r="BN12" s="6"/>
      <c r="BO12" s="175"/>
      <c r="BP12" s="245"/>
      <c r="BQ12" s="169"/>
      <c r="BR12" s="6"/>
      <c r="BS12" s="175"/>
      <c r="BT12" s="245"/>
      <c r="BU12" s="169"/>
      <c r="BV12" s="6"/>
      <c r="BW12" s="175"/>
      <c r="BX12" s="245"/>
      <c r="BY12" s="169"/>
      <c r="BZ12" s="6"/>
      <c r="CA12" s="175"/>
      <c r="CB12" s="245"/>
      <c r="CC12" s="169"/>
      <c r="CD12" s="6"/>
      <c r="CE12" s="175"/>
      <c r="CF12" s="245"/>
      <c r="CG12" s="169"/>
      <c r="CH12" s="7"/>
      <c r="CI12" s="175"/>
    </row>
    <row r="13" spans="1:87" ht="14.25">
      <c r="A13" s="187" t="s">
        <v>8</v>
      </c>
      <c r="B13" s="11">
        <v>2751</v>
      </c>
      <c r="C13" s="20">
        <v>31319</v>
      </c>
      <c r="D13" s="13">
        <v>6836</v>
      </c>
      <c r="E13" s="12">
        <v>48418</v>
      </c>
      <c r="F13" s="11">
        <v>14404.5251</v>
      </c>
      <c r="G13" s="20">
        <v>50400</v>
      </c>
      <c r="H13" s="25">
        <v>755.847</v>
      </c>
      <c r="I13" s="26">
        <v>19153.5606</v>
      </c>
      <c r="J13" s="53">
        <v>45252</v>
      </c>
      <c r="K13" s="57">
        <v>167.965</v>
      </c>
      <c r="L13" s="27">
        <v>13221.2444</v>
      </c>
      <c r="M13" s="60">
        <v>53975.523</v>
      </c>
      <c r="N13" s="62">
        <v>1004.662</v>
      </c>
      <c r="O13" s="28">
        <f>+AD41</f>
        <v>1035.141</v>
      </c>
      <c r="P13" s="27">
        <v>18136</v>
      </c>
      <c r="Q13" s="65">
        <v>60211</v>
      </c>
      <c r="R13" s="62">
        <v>956.568</v>
      </c>
      <c r="S13" s="28">
        <v>0</v>
      </c>
      <c r="T13" s="29">
        <v>19182.738699999998</v>
      </c>
      <c r="U13" s="68">
        <v>65874.29699999999</v>
      </c>
      <c r="V13" s="28">
        <v>557.553</v>
      </c>
      <c r="W13" s="25">
        <v>1501.8</v>
      </c>
      <c r="X13" s="29">
        <v>20051.905</v>
      </c>
      <c r="Y13" s="30">
        <v>64833.124</v>
      </c>
      <c r="Z13" s="62">
        <v>253.985</v>
      </c>
      <c r="AA13" s="28">
        <v>1334.888</v>
      </c>
      <c r="AB13" s="29">
        <v>22182.8785</v>
      </c>
      <c r="AC13" s="68">
        <v>65449.751000000004</v>
      </c>
      <c r="AD13" s="30">
        <v>0</v>
      </c>
      <c r="AE13" s="25">
        <v>1491.224</v>
      </c>
      <c r="AF13" s="29">
        <v>25566.58</v>
      </c>
      <c r="AG13" s="169">
        <v>62238.81</v>
      </c>
      <c r="AH13" s="6">
        <v>2007.45</v>
      </c>
      <c r="AI13" s="175">
        <v>5668.72</v>
      </c>
      <c r="AJ13" s="6">
        <v>20407.081</v>
      </c>
      <c r="AK13" s="169">
        <v>68911.766</v>
      </c>
      <c r="AL13" s="6">
        <v>172.207</v>
      </c>
      <c r="AM13" s="175">
        <v>5395.613</v>
      </c>
      <c r="AN13" s="29">
        <v>19889.67586</v>
      </c>
      <c r="AO13" s="169">
        <v>136321.407</v>
      </c>
      <c r="AP13" s="6">
        <v>1227.823</v>
      </c>
      <c r="AQ13" s="181">
        <v>18949.226</v>
      </c>
      <c r="AR13" s="193">
        <v>42134.45056</v>
      </c>
      <c r="AS13" s="199">
        <v>140332.608</v>
      </c>
      <c r="AT13" s="194">
        <v>2841.427</v>
      </c>
      <c r="AU13" s="202">
        <v>4541.44</v>
      </c>
      <c r="AV13" s="245"/>
      <c r="AW13" s="169"/>
      <c r="AX13" s="6"/>
      <c r="AY13" s="175"/>
      <c r="AZ13" s="245"/>
      <c r="BA13" s="169"/>
      <c r="BB13" s="6"/>
      <c r="BC13" s="175"/>
      <c r="BD13" s="245"/>
      <c r="BE13" s="169"/>
      <c r="BF13" s="6"/>
      <c r="BG13" s="175"/>
      <c r="BH13" s="245"/>
      <c r="BI13" s="169"/>
      <c r="BJ13" s="6"/>
      <c r="BK13" s="175"/>
      <c r="BL13" s="245"/>
      <c r="BM13" s="169"/>
      <c r="BN13" s="6"/>
      <c r="BO13" s="175"/>
      <c r="BP13" s="245"/>
      <c r="BQ13" s="169"/>
      <c r="BR13" s="6"/>
      <c r="BS13" s="175"/>
      <c r="BT13" s="245"/>
      <c r="BU13" s="169"/>
      <c r="BV13" s="6"/>
      <c r="BW13" s="175"/>
      <c r="BX13" s="245"/>
      <c r="BY13" s="169"/>
      <c r="BZ13" s="6"/>
      <c r="CA13" s="175"/>
      <c r="CB13" s="245"/>
      <c r="CC13" s="169"/>
      <c r="CD13" s="6"/>
      <c r="CE13" s="175"/>
      <c r="CF13" s="245"/>
      <c r="CG13" s="169"/>
      <c r="CH13" s="7"/>
      <c r="CI13" s="175"/>
    </row>
    <row r="14" spans="1:87" ht="14.25">
      <c r="A14" s="187" t="s">
        <v>9</v>
      </c>
      <c r="B14" s="11">
        <v>2693</v>
      </c>
      <c r="C14" s="20">
        <v>23136</v>
      </c>
      <c r="D14" s="13">
        <v>4433</v>
      </c>
      <c r="E14" s="12">
        <v>39919</v>
      </c>
      <c r="F14" s="11">
        <v>6941.8072999999995</v>
      </c>
      <c r="G14" s="20">
        <v>37994</v>
      </c>
      <c r="H14" s="25">
        <v>0</v>
      </c>
      <c r="I14" s="26">
        <v>5719.4041</v>
      </c>
      <c r="J14" s="53">
        <v>36286</v>
      </c>
      <c r="K14" s="57">
        <v>13690.841</v>
      </c>
      <c r="L14" s="27">
        <v>8292.189</v>
      </c>
      <c r="M14" s="60">
        <v>47061.250810000005</v>
      </c>
      <c r="N14" s="62">
        <v>93.308</v>
      </c>
      <c r="O14" s="28">
        <f>+AD42</f>
        <v>2751.362</v>
      </c>
      <c r="P14" s="27">
        <v>5764</v>
      </c>
      <c r="Q14" s="65">
        <v>59137</v>
      </c>
      <c r="R14" s="62">
        <v>1053.358</v>
      </c>
      <c r="S14" s="28">
        <v>3702</v>
      </c>
      <c r="T14" s="29">
        <v>10248.8071</v>
      </c>
      <c r="U14" s="68">
        <v>61383.12277000001</v>
      </c>
      <c r="V14" s="28">
        <v>0</v>
      </c>
      <c r="W14" s="25">
        <v>4165.0985</v>
      </c>
      <c r="X14" s="29">
        <v>8955.7429</v>
      </c>
      <c r="Y14" s="30">
        <v>51226.51849999999</v>
      </c>
      <c r="Z14" s="62">
        <v>21.587</v>
      </c>
      <c r="AA14" s="28">
        <v>6200.892</v>
      </c>
      <c r="AB14" s="29">
        <v>7310.089400000001</v>
      </c>
      <c r="AC14" s="68">
        <v>53765.61</v>
      </c>
      <c r="AD14" s="30">
        <v>932.444</v>
      </c>
      <c r="AE14" s="25">
        <v>12167.707</v>
      </c>
      <c r="AF14" s="29">
        <v>7755.89</v>
      </c>
      <c r="AG14" s="169">
        <v>59645.77</v>
      </c>
      <c r="AH14" s="6">
        <v>0</v>
      </c>
      <c r="AI14" s="175">
        <v>20224.35</v>
      </c>
      <c r="AJ14" s="6">
        <v>8207.84481</v>
      </c>
      <c r="AK14" s="169">
        <v>66249.147</v>
      </c>
      <c r="AL14" s="6">
        <v>67.92</v>
      </c>
      <c r="AM14" s="175">
        <v>19718.392</v>
      </c>
      <c r="AN14" s="29">
        <v>25059.53443</v>
      </c>
      <c r="AO14" s="169">
        <v>149810.8728</v>
      </c>
      <c r="AP14" s="6">
        <v>172.696</v>
      </c>
      <c r="AQ14" s="181">
        <v>3488.694</v>
      </c>
      <c r="AR14" s="193">
        <v>25238.51586</v>
      </c>
      <c r="AS14" s="199">
        <v>142954.2034</v>
      </c>
      <c r="AT14" s="194">
        <v>1408.945</v>
      </c>
      <c r="AU14" s="202">
        <v>23748.1</v>
      </c>
      <c r="AV14" s="245"/>
      <c r="AW14" s="169"/>
      <c r="AX14" s="6"/>
      <c r="AY14" s="175"/>
      <c r="AZ14" s="245"/>
      <c r="BA14" s="169"/>
      <c r="BB14" s="6"/>
      <c r="BC14" s="175"/>
      <c r="BD14" s="245"/>
      <c r="BE14" s="169"/>
      <c r="BF14" s="6"/>
      <c r="BG14" s="175"/>
      <c r="BH14" s="245"/>
      <c r="BI14" s="169"/>
      <c r="BJ14" s="6"/>
      <c r="BK14" s="175"/>
      <c r="BL14" s="245"/>
      <c r="BM14" s="169"/>
      <c r="BN14" s="6"/>
      <c r="BO14" s="175"/>
      <c r="BP14" s="245"/>
      <c r="BQ14" s="169"/>
      <c r="BR14" s="6"/>
      <c r="BS14" s="175"/>
      <c r="BT14" s="245"/>
      <c r="BU14" s="169"/>
      <c r="BV14" s="6"/>
      <c r="BW14" s="175"/>
      <c r="BX14" s="245"/>
      <c r="BY14" s="169"/>
      <c r="BZ14" s="6"/>
      <c r="CA14" s="175"/>
      <c r="CB14" s="245"/>
      <c r="CC14" s="169"/>
      <c r="CD14" s="6"/>
      <c r="CE14" s="175"/>
      <c r="CF14" s="245"/>
      <c r="CG14" s="169"/>
      <c r="CH14" s="7"/>
      <c r="CI14" s="175"/>
    </row>
    <row r="15" spans="1:87" ht="14.25">
      <c r="A15" s="14" t="s">
        <v>10</v>
      </c>
      <c r="B15" s="11">
        <v>3530</v>
      </c>
      <c r="C15" s="20">
        <v>36723</v>
      </c>
      <c r="D15" s="13">
        <v>7385</v>
      </c>
      <c r="E15" s="12">
        <v>48097</v>
      </c>
      <c r="F15" s="11">
        <v>10836.7006</v>
      </c>
      <c r="G15" s="20">
        <v>50006</v>
      </c>
      <c r="H15" s="25">
        <v>696.749</v>
      </c>
      <c r="I15" s="26">
        <v>14073.5626</v>
      </c>
      <c r="J15" s="53">
        <v>46237</v>
      </c>
      <c r="K15" s="57">
        <v>193.081</v>
      </c>
      <c r="L15" s="27">
        <v>15070.480599999999</v>
      </c>
      <c r="M15" s="60">
        <v>51128.6412</v>
      </c>
      <c r="N15" s="62">
        <v>377.246</v>
      </c>
      <c r="O15" s="28">
        <f>+AD46</f>
        <v>3880.678</v>
      </c>
      <c r="P15" s="27">
        <v>15132</v>
      </c>
      <c r="Q15" s="65">
        <v>58158</v>
      </c>
      <c r="R15" s="62">
        <v>0</v>
      </c>
      <c r="S15" s="28">
        <v>890</v>
      </c>
      <c r="T15" s="29">
        <v>14993.382</v>
      </c>
      <c r="U15" s="68">
        <v>61339.132999999994</v>
      </c>
      <c r="V15" s="28">
        <v>2267.671</v>
      </c>
      <c r="W15" s="25">
        <v>2.549</v>
      </c>
      <c r="X15" s="29">
        <v>16552.2514</v>
      </c>
      <c r="Y15" s="30">
        <v>62259.512</v>
      </c>
      <c r="Z15" s="62">
        <v>777.928</v>
      </c>
      <c r="AA15" s="28">
        <v>919.799</v>
      </c>
      <c r="AB15" s="29">
        <v>17484.271</v>
      </c>
      <c r="AC15" s="68">
        <v>68157.416</v>
      </c>
      <c r="AD15" s="30">
        <v>0</v>
      </c>
      <c r="AE15" s="25">
        <v>1009.067</v>
      </c>
      <c r="AF15" s="29">
        <v>17039.49</v>
      </c>
      <c r="AG15" s="169">
        <v>65324.11</v>
      </c>
      <c r="AH15" s="6">
        <v>0</v>
      </c>
      <c r="AI15" s="175">
        <v>1666.41</v>
      </c>
      <c r="AJ15" s="6">
        <v>17086.2192</v>
      </c>
      <c r="AK15" s="169">
        <v>69700.183</v>
      </c>
      <c r="AL15" s="6">
        <v>373.776</v>
      </c>
      <c r="AM15" s="175">
        <v>1393.912</v>
      </c>
      <c r="AN15" s="29">
        <v>29100.248</v>
      </c>
      <c r="AO15" s="169">
        <v>134349.208</v>
      </c>
      <c r="AP15" s="6">
        <v>31777.874</v>
      </c>
      <c r="AQ15" s="181">
        <v>3214.583</v>
      </c>
      <c r="AR15" s="193">
        <v>40380.545</v>
      </c>
      <c r="AS15" s="199">
        <v>116119.409</v>
      </c>
      <c r="AT15" s="194">
        <v>4486.576</v>
      </c>
      <c r="AU15" s="202">
        <v>4023.348</v>
      </c>
      <c r="AV15" s="245"/>
      <c r="AW15" s="169"/>
      <c r="AX15" s="6"/>
      <c r="AY15" s="175"/>
      <c r="AZ15" s="245"/>
      <c r="BA15" s="169"/>
      <c r="BB15" s="6"/>
      <c r="BC15" s="175"/>
      <c r="BD15" s="245"/>
      <c r="BE15" s="169"/>
      <c r="BF15" s="6"/>
      <c r="BG15" s="175"/>
      <c r="BH15" s="245"/>
      <c r="BI15" s="169"/>
      <c r="BJ15" s="6"/>
      <c r="BK15" s="175"/>
      <c r="BL15" s="245"/>
      <c r="BM15" s="169"/>
      <c r="BN15" s="6"/>
      <c r="BO15" s="175"/>
      <c r="BP15" s="245"/>
      <c r="BQ15" s="169"/>
      <c r="BR15" s="6"/>
      <c r="BS15" s="175"/>
      <c r="BT15" s="245"/>
      <c r="BU15" s="169"/>
      <c r="BV15" s="6"/>
      <c r="BW15" s="175"/>
      <c r="BX15" s="245"/>
      <c r="BY15" s="169"/>
      <c r="BZ15" s="6"/>
      <c r="CA15" s="175"/>
      <c r="CB15" s="245"/>
      <c r="CC15" s="169"/>
      <c r="CD15" s="6"/>
      <c r="CE15" s="175"/>
      <c r="CF15" s="245"/>
      <c r="CG15" s="169"/>
      <c r="CH15" s="7"/>
      <c r="CI15" s="175"/>
    </row>
    <row r="16" spans="1:87" ht="14.25">
      <c r="A16" s="14" t="s">
        <v>11</v>
      </c>
      <c r="B16" s="11">
        <v>87</v>
      </c>
      <c r="C16" s="20">
        <v>9758</v>
      </c>
      <c r="D16" s="13">
        <v>319</v>
      </c>
      <c r="E16" s="12">
        <v>21554</v>
      </c>
      <c r="F16" s="11">
        <v>2157.689</v>
      </c>
      <c r="G16" s="20">
        <v>28745</v>
      </c>
      <c r="H16" s="25">
        <v>262.556</v>
      </c>
      <c r="I16" s="26">
        <v>3401.7015</v>
      </c>
      <c r="J16" s="53">
        <v>28811</v>
      </c>
      <c r="K16" s="57">
        <v>9</v>
      </c>
      <c r="L16" s="27">
        <v>5256.98</v>
      </c>
      <c r="M16" s="60">
        <v>35124.84936</v>
      </c>
      <c r="N16" s="62">
        <v>2097.0106</v>
      </c>
      <c r="O16" s="28">
        <f>+AD57</f>
        <v>3652.902</v>
      </c>
      <c r="P16" s="27">
        <v>2698</v>
      </c>
      <c r="Q16" s="65">
        <v>42152</v>
      </c>
      <c r="R16" s="62">
        <v>384.548</v>
      </c>
      <c r="S16" s="28">
        <v>2689.58</v>
      </c>
      <c r="T16" s="29">
        <v>2993.343</v>
      </c>
      <c r="U16" s="68">
        <v>53165.60304</v>
      </c>
      <c r="V16" s="28">
        <v>845.888</v>
      </c>
      <c r="W16" s="25">
        <v>2836.82</v>
      </c>
      <c r="X16" s="29">
        <v>3560.8590000000004</v>
      </c>
      <c r="Y16" s="30">
        <v>49047.04099999999</v>
      </c>
      <c r="Z16" s="62">
        <v>327.242</v>
      </c>
      <c r="AA16" s="28">
        <v>2448.28</v>
      </c>
      <c r="AB16" s="29">
        <v>3617.649</v>
      </c>
      <c r="AC16" s="68">
        <v>48119.3695</v>
      </c>
      <c r="AD16" s="30">
        <v>3871.984</v>
      </c>
      <c r="AE16" s="25">
        <v>3397.531</v>
      </c>
      <c r="AF16" s="29">
        <v>4350.37</v>
      </c>
      <c r="AG16" s="169">
        <v>55249.65</v>
      </c>
      <c r="AH16" s="6">
        <v>24.12</v>
      </c>
      <c r="AI16" s="175">
        <v>15727.27</v>
      </c>
      <c r="AJ16" s="6">
        <v>3822.441</v>
      </c>
      <c r="AK16" s="169">
        <v>60119.1382</v>
      </c>
      <c r="AL16" s="6">
        <v>0</v>
      </c>
      <c r="AM16" s="175">
        <v>44958.174</v>
      </c>
      <c r="AN16" s="29">
        <v>11249.36455</v>
      </c>
      <c r="AO16" s="169">
        <v>126182.5508</v>
      </c>
      <c r="AP16" s="6">
        <v>33904.3251</v>
      </c>
      <c r="AQ16" s="181">
        <v>14681.067</v>
      </c>
      <c r="AR16" s="193">
        <v>20284.8386</v>
      </c>
      <c r="AS16" s="199">
        <v>144367.9957</v>
      </c>
      <c r="AT16" s="194">
        <v>6848.965</v>
      </c>
      <c r="AU16" s="202">
        <v>14433.546</v>
      </c>
      <c r="AV16" s="245"/>
      <c r="AW16" s="169"/>
      <c r="AX16" s="6"/>
      <c r="AY16" s="175"/>
      <c r="AZ16" s="245"/>
      <c r="BA16" s="169"/>
      <c r="BB16" s="6"/>
      <c r="BC16" s="175"/>
      <c r="BD16" s="245"/>
      <c r="BE16" s="169"/>
      <c r="BF16" s="6"/>
      <c r="BG16" s="175"/>
      <c r="BH16" s="245"/>
      <c r="BI16" s="169"/>
      <c r="BJ16" s="6"/>
      <c r="BK16" s="175"/>
      <c r="BL16" s="245"/>
      <c r="BM16" s="169"/>
      <c r="BN16" s="6"/>
      <c r="BO16" s="175"/>
      <c r="BP16" s="245"/>
      <c r="BQ16" s="169"/>
      <c r="BR16" s="6"/>
      <c r="BS16" s="175"/>
      <c r="BT16" s="245"/>
      <c r="BU16" s="169"/>
      <c r="BV16" s="6"/>
      <c r="BW16" s="175"/>
      <c r="BX16" s="245"/>
      <c r="BY16" s="169"/>
      <c r="BZ16" s="6"/>
      <c r="CA16" s="175"/>
      <c r="CB16" s="245"/>
      <c r="CC16" s="169"/>
      <c r="CD16" s="6"/>
      <c r="CE16" s="175"/>
      <c r="CF16" s="245"/>
      <c r="CG16" s="169"/>
      <c r="CH16" s="7"/>
      <c r="CI16" s="175"/>
    </row>
    <row r="17" spans="1:87" ht="14.25">
      <c r="A17" s="14" t="s">
        <v>12</v>
      </c>
      <c r="B17" s="11">
        <v>917</v>
      </c>
      <c r="C17" s="20">
        <v>10934</v>
      </c>
      <c r="D17" s="13">
        <v>2527</v>
      </c>
      <c r="E17" s="12">
        <v>21020</v>
      </c>
      <c r="F17" s="11">
        <v>4349.833600000001</v>
      </c>
      <c r="G17" s="20">
        <v>22804</v>
      </c>
      <c r="H17" s="25">
        <v>0</v>
      </c>
      <c r="I17" s="26">
        <v>6166.613</v>
      </c>
      <c r="J17" s="53">
        <v>22088</v>
      </c>
      <c r="K17" s="57">
        <v>0</v>
      </c>
      <c r="L17" s="27">
        <v>4633.4207</v>
      </c>
      <c r="M17" s="60">
        <v>25570.462099999997</v>
      </c>
      <c r="N17" s="62">
        <v>0</v>
      </c>
      <c r="O17" s="28">
        <f>+AD58</f>
        <v>279.251</v>
      </c>
      <c r="P17" s="27">
        <v>5445</v>
      </c>
      <c r="Q17" s="65">
        <v>33302</v>
      </c>
      <c r="R17" s="62">
        <v>11508.107</v>
      </c>
      <c r="S17" s="28">
        <v>0</v>
      </c>
      <c r="T17" s="29">
        <v>7286.394370000001</v>
      </c>
      <c r="U17" s="68">
        <v>38443.90786</v>
      </c>
      <c r="V17" s="28">
        <v>0</v>
      </c>
      <c r="W17" s="25">
        <v>542.411</v>
      </c>
      <c r="X17" s="29">
        <v>5201.124</v>
      </c>
      <c r="Y17" s="30">
        <v>40044.258</v>
      </c>
      <c r="Z17" s="62">
        <v>0</v>
      </c>
      <c r="AA17" s="28">
        <v>2795.112</v>
      </c>
      <c r="AB17" s="29">
        <v>4559.646500000001</v>
      </c>
      <c r="AC17" s="68">
        <v>43352.944</v>
      </c>
      <c r="AD17" s="30">
        <v>1919.949</v>
      </c>
      <c r="AE17" s="25">
        <v>4362.894</v>
      </c>
      <c r="AF17" s="29">
        <v>5250.41</v>
      </c>
      <c r="AG17" s="169">
        <v>40008.5</v>
      </c>
      <c r="AH17" s="6">
        <v>2403.9</v>
      </c>
      <c r="AI17" s="175">
        <v>4675.48</v>
      </c>
      <c r="AJ17" s="6">
        <v>3868.902</v>
      </c>
      <c r="AK17" s="169">
        <v>46754.884</v>
      </c>
      <c r="AL17" s="6">
        <v>278.119</v>
      </c>
      <c r="AM17" s="175">
        <v>5322.792</v>
      </c>
      <c r="AN17" s="29">
        <v>8201.4865</v>
      </c>
      <c r="AO17" s="169">
        <v>101390.461</v>
      </c>
      <c r="AP17" s="6">
        <v>732.99</v>
      </c>
      <c r="AQ17" s="181">
        <v>7888.083</v>
      </c>
      <c r="AR17" s="193">
        <v>11093.36314</v>
      </c>
      <c r="AS17" s="199">
        <v>112593.096</v>
      </c>
      <c r="AT17" s="194">
        <v>523.501</v>
      </c>
      <c r="AU17" s="202">
        <v>11365.849</v>
      </c>
      <c r="AV17" s="245"/>
      <c r="AW17" s="169"/>
      <c r="AX17" s="6"/>
      <c r="AY17" s="175"/>
      <c r="AZ17" s="245"/>
      <c r="BA17" s="169"/>
      <c r="BB17" s="6"/>
      <c r="BC17" s="175"/>
      <c r="BD17" s="245"/>
      <c r="BE17" s="169"/>
      <c r="BF17" s="6"/>
      <c r="BG17" s="175"/>
      <c r="BH17" s="245"/>
      <c r="BI17" s="169"/>
      <c r="BJ17" s="6"/>
      <c r="BK17" s="175"/>
      <c r="BL17" s="245"/>
      <c r="BM17" s="169"/>
      <c r="BN17" s="6"/>
      <c r="BO17" s="175"/>
      <c r="BP17" s="245"/>
      <c r="BQ17" s="169"/>
      <c r="BR17" s="6"/>
      <c r="BS17" s="175"/>
      <c r="BT17" s="245"/>
      <c r="BU17" s="169"/>
      <c r="BV17" s="6"/>
      <c r="BW17" s="175"/>
      <c r="BX17" s="245"/>
      <c r="BY17" s="169"/>
      <c r="BZ17" s="6"/>
      <c r="CA17" s="175"/>
      <c r="CB17" s="245"/>
      <c r="CC17" s="169"/>
      <c r="CD17" s="6"/>
      <c r="CE17" s="175"/>
      <c r="CF17" s="245"/>
      <c r="CG17" s="169"/>
      <c r="CH17" s="7"/>
      <c r="CI17" s="175"/>
    </row>
    <row r="18" spans="1:87" ht="14.25">
      <c r="A18" s="14" t="s">
        <v>13</v>
      </c>
      <c r="B18" s="11">
        <v>10994</v>
      </c>
      <c r="C18" s="20">
        <v>59420</v>
      </c>
      <c r="D18" s="13">
        <v>17887</v>
      </c>
      <c r="E18" s="12">
        <v>68394</v>
      </c>
      <c r="F18" s="11">
        <v>24039.3269</v>
      </c>
      <c r="G18" s="20">
        <v>63847</v>
      </c>
      <c r="H18" s="25">
        <v>239.926</v>
      </c>
      <c r="I18" s="26">
        <v>26936.902000000002</v>
      </c>
      <c r="J18" s="53">
        <v>61767</v>
      </c>
      <c r="K18" s="57">
        <v>138.243</v>
      </c>
      <c r="L18" s="27">
        <v>15729.95</v>
      </c>
      <c r="M18" s="60">
        <v>71409.8262</v>
      </c>
      <c r="N18" s="62">
        <v>1295.664</v>
      </c>
      <c r="O18" s="28">
        <f>+AD62</f>
        <v>1816.85</v>
      </c>
      <c r="P18" s="27">
        <v>19883</v>
      </c>
      <c r="Q18" s="65">
        <v>80852</v>
      </c>
      <c r="R18" s="62">
        <v>1806.151</v>
      </c>
      <c r="S18" s="28">
        <v>75.05</v>
      </c>
      <c r="T18" s="29">
        <v>28927.853000000003</v>
      </c>
      <c r="U18" s="68">
        <v>88297.24059</v>
      </c>
      <c r="V18" s="28">
        <v>1129.625</v>
      </c>
      <c r="W18" s="25">
        <v>165.974</v>
      </c>
      <c r="X18" s="29">
        <v>23288.315</v>
      </c>
      <c r="Y18" s="30">
        <v>80149.08249999999</v>
      </c>
      <c r="Z18" s="62">
        <v>2418.338</v>
      </c>
      <c r="AA18" s="28">
        <v>2559.574</v>
      </c>
      <c r="AB18" s="29">
        <v>146657.22940999997</v>
      </c>
      <c r="AC18" s="68">
        <v>80534.672</v>
      </c>
      <c r="AD18" s="30">
        <v>925.059</v>
      </c>
      <c r="AE18" s="25">
        <v>49455.085</v>
      </c>
      <c r="AF18" s="29">
        <v>179869.62270999994</v>
      </c>
      <c r="AG18" s="169">
        <v>82034.79</v>
      </c>
      <c r="AH18" s="6">
        <v>9524.46</v>
      </c>
      <c r="AI18" s="175">
        <v>60363.19</v>
      </c>
      <c r="AJ18" s="6">
        <v>120570.75644</v>
      </c>
      <c r="AK18" s="169">
        <v>85623.5259</v>
      </c>
      <c r="AL18" s="6">
        <v>0</v>
      </c>
      <c r="AM18" s="175">
        <v>21789.52596</v>
      </c>
      <c r="AN18" s="29">
        <v>47114.18911</v>
      </c>
      <c r="AO18" s="169">
        <v>167184.1167</v>
      </c>
      <c r="AP18" s="6">
        <v>3530.5</v>
      </c>
      <c r="AQ18" s="181">
        <v>11984.329</v>
      </c>
      <c r="AR18" s="193">
        <v>149016.27933</v>
      </c>
      <c r="AS18" s="199">
        <v>166694.4784</v>
      </c>
      <c r="AT18" s="194">
        <v>963.004</v>
      </c>
      <c r="AU18" s="202">
        <v>17851.125</v>
      </c>
      <c r="AV18" s="245"/>
      <c r="AW18" s="169"/>
      <c r="AX18" s="6"/>
      <c r="AY18" s="175"/>
      <c r="AZ18" s="245"/>
      <c r="BA18" s="169"/>
      <c r="BB18" s="6"/>
      <c r="BC18" s="175"/>
      <c r="BD18" s="245"/>
      <c r="BE18" s="169"/>
      <c r="BF18" s="6"/>
      <c r="BG18" s="175"/>
      <c r="BH18" s="245"/>
      <c r="BI18" s="169"/>
      <c r="BJ18" s="6"/>
      <c r="BK18" s="175"/>
      <c r="BL18" s="245"/>
      <c r="BM18" s="169"/>
      <c r="BN18" s="6"/>
      <c r="BO18" s="175"/>
      <c r="BP18" s="245"/>
      <c r="BQ18" s="169"/>
      <c r="BR18" s="6"/>
      <c r="BS18" s="175"/>
      <c r="BT18" s="245"/>
      <c r="BU18" s="169"/>
      <c r="BV18" s="6"/>
      <c r="BW18" s="175"/>
      <c r="BX18" s="245"/>
      <c r="BY18" s="169"/>
      <c r="BZ18" s="6"/>
      <c r="CA18" s="175"/>
      <c r="CB18" s="245"/>
      <c r="CC18" s="169"/>
      <c r="CD18" s="6"/>
      <c r="CE18" s="175"/>
      <c r="CF18" s="245"/>
      <c r="CG18" s="169"/>
      <c r="CH18" s="7"/>
      <c r="CI18" s="175"/>
    </row>
    <row r="19" spans="1:87" ht="15" thickBot="1">
      <c r="A19" s="14" t="s">
        <v>14</v>
      </c>
      <c r="B19" s="11">
        <v>3656</v>
      </c>
      <c r="C19" s="20">
        <v>21271</v>
      </c>
      <c r="D19" s="42">
        <v>6614</v>
      </c>
      <c r="E19" s="43">
        <v>26977</v>
      </c>
      <c r="F19" s="44">
        <v>14251.841999999999</v>
      </c>
      <c r="G19" s="45">
        <v>27638</v>
      </c>
      <c r="H19" s="31">
        <v>1446.013</v>
      </c>
      <c r="I19" s="46">
        <v>13915.942299999999</v>
      </c>
      <c r="J19" s="54">
        <v>28128</v>
      </c>
      <c r="K19" s="58">
        <v>31.028</v>
      </c>
      <c r="L19" s="41">
        <v>9888.1</v>
      </c>
      <c r="M19" s="61">
        <v>29281.283</v>
      </c>
      <c r="N19" s="63">
        <v>0</v>
      </c>
      <c r="O19" s="40">
        <f>+AD63</f>
        <v>5545.369</v>
      </c>
      <c r="P19" s="41">
        <v>9180</v>
      </c>
      <c r="Q19" s="66">
        <v>34425</v>
      </c>
      <c r="R19" s="63">
        <v>0</v>
      </c>
      <c r="S19" s="40">
        <v>512.47</v>
      </c>
      <c r="T19" s="32">
        <v>11349.512999999999</v>
      </c>
      <c r="U19" s="69">
        <v>36544.07499999999</v>
      </c>
      <c r="V19" s="40">
        <v>0</v>
      </c>
      <c r="W19" s="31">
        <v>924.0500999999999</v>
      </c>
      <c r="X19" s="32">
        <v>9420.928</v>
      </c>
      <c r="Y19" s="33">
        <v>34392.130999999994</v>
      </c>
      <c r="Z19" s="63">
        <v>0</v>
      </c>
      <c r="AA19" s="40">
        <v>648.026</v>
      </c>
      <c r="AB19" s="32">
        <v>10262.010500000002</v>
      </c>
      <c r="AC19" s="69">
        <v>36809.522</v>
      </c>
      <c r="AD19" s="33">
        <v>15.225</v>
      </c>
      <c r="AE19" s="31">
        <v>807.107</v>
      </c>
      <c r="AF19" s="32">
        <v>9978.83</v>
      </c>
      <c r="AG19" s="170">
        <v>36385.15</v>
      </c>
      <c r="AH19" s="158">
        <v>0</v>
      </c>
      <c r="AI19" s="176">
        <v>361.99</v>
      </c>
      <c r="AJ19" s="158">
        <v>12809.117</v>
      </c>
      <c r="AK19" s="170">
        <v>40027.711</v>
      </c>
      <c r="AL19" s="158">
        <v>0.17</v>
      </c>
      <c r="AM19" s="176">
        <v>463.264</v>
      </c>
      <c r="AN19" s="32">
        <v>20130.7742</v>
      </c>
      <c r="AO19" s="170">
        <v>79903.561</v>
      </c>
      <c r="AP19" s="158">
        <v>35.33</v>
      </c>
      <c r="AQ19" s="183">
        <v>675.172</v>
      </c>
      <c r="AR19" s="195">
        <v>27168.9994</v>
      </c>
      <c r="AS19" s="200">
        <v>73894.357</v>
      </c>
      <c r="AT19" s="196">
        <v>0</v>
      </c>
      <c r="AU19" s="203">
        <v>794.585</v>
      </c>
      <c r="AV19" s="238"/>
      <c r="AW19" s="170"/>
      <c r="AX19" s="158"/>
      <c r="AY19" s="176"/>
      <c r="AZ19" s="238"/>
      <c r="BA19" s="170"/>
      <c r="BB19" s="158"/>
      <c r="BC19" s="176"/>
      <c r="BD19" s="238"/>
      <c r="BE19" s="170"/>
      <c r="BF19" s="158"/>
      <c r="BG19" s="176"/>
      <c r="BH19" s="238"/>
      <c r="BI19" s="170"/>
      <c r="BJ19" s="158"/>
      <c r="BK19" s="176"/>
      <c r="BL19" s="238"/>
      <c r="BM19" s="170"/>
      <c r="BN19" s="158"/>
      <c r="BO19" s="176"/>
      <c r="BP19" s="238"/>
      <c r="BQ19" s="170"/>
      <c r="BR19" s="158"/>
      <c r="BS19" s="176"/>
      <c r="BT19" s="238"/>
      <c r="BU19" s="170"/>
      <c r="BV19" s="158"/>
      <c r="BW19" s="176"/>
      <c r="BX19" s="238"/>
      <c r="BY19" s="170"/>
      <c r="BZ19" s="158"/>
      <c r="CA19" s="176"/>
      <c r="CB19" s="238"/>
      <c r="CC19" s="170"/>
      <c r="CD19" s="158"/>
      <c r="CE19" s="176"/>
      <c r="CF19" s="238"/>
      <c r="CG19" s="170"/>
      <c r="CH19" s="158"/>
      <c r="CI19" s="176"/>
    </row>
    <row r="20" spans="1:87" ht="16.5" thickBot="1" thickTop="1">
      <c r="A20" s="95" t="s">
        <v>15</v>
      </c>
      <c r="B20" s="96">
        <v>68690</v>
      </c>
      <c r="C20" s="97">
        <f>SUM(C8:C19)</f>
        <v>416964</v>
      </c>
      <c r="D20" s="98">
        <f>SUM(D8:D19)</f>
        <v>119107</v>
      </c>
      <c r="E20" s="99">
        <f>SUM(E8:E19)</f>
        <v>536570</v>
      </c>
      <c r="F20" s="100">
        <v>166415.414</v>
      </c>
      <c r="G20" s="101">
        <f>SUM(G8:G19)</f>
        <v>542079</v>
      </c>
      <c r="H20" s="102">
        <v>3940.173</v>
      </c>
      <c r="I20" s="103">
        <v>187519.2169</v>
      </c>
      <c r="J20" s="104">
        <f>SUM(J8:J19)</f>
        <v>503084</v>
      </c>
      <c r="K20" s="105">
        <f>SUM(K8:K19)</f>
        <v>21427.200999999997</v>
      </c>
      <c r="L20" s="106">
        <v>155995.2791</v>
      </c>
      <c r="M20" s="80">
        <v>604364.7813500001</v>
      </c>
      <c r="N20" s="107">
        <f>SUM(N8:N19)</f>
        <v>6203.3494</v>
      </c>
      <c r="O20" s="108">
        <f>SUM(O8:O19)</f>
        <v>67534.8404</v>
      </c>
      <c r="P20" s="106">
        <f>SUM(P8:P19)</f>
        <v>162859</v>
      </c>
      <c r="Q20" s="106">
        <v>697946</v>
      </c>
      <c r="R20" s="107">
        <f>SUM(R8:R19)</f>
        <v>25704.285</v>
      </c>
      <c r="S20" s="108">
        <v>17867.55</v>
      </c>
      <c r="T20" s="87">
        <v>198859.90277000002</v>
      </c>
      <c r="U20" s="88">
        <v>750292.5082</v>
      </c>
      <c r="V20" s="109">
        <f>SUM(V8:V19)</f>
        <v>8332.5507</v>
      </c>
      <c r="W20" s="102">
        <v>22303.00506</v>
      </c>
      <c r="X20" s="91">
        <v>185377.63780000003</v>
      </c>
      <c r="Y20" s="92">
        <v>703929.8453800001</v>
      </c>
      <c r="Z20" s="107">
        <f>SUM(Z8:Z19)</f>
        <v>5329.194100000001</v>
      </c>
      <c r="AA20" s="108">
        <v>31551.52098</v>
      </c>
      <c r="AB20" s="87">
        <v>293117.6438099999</v>
      </c>
      <c r="AC20" s="88">
        <v>726286.2545</v>
      </c>
      <c r="AD20" s="109">
        <f>SUM(AD8:AD19)</f>
        <v>10943.865</v>
      </c>
      <c r="AE20" s="102">
        <v>99900.531</v>
      </c>
      <c r="AF20" s="164">
        <v>320178.94271</v>
      </c>
      <c r="AG20" s="171">
        <v>728677.6</v>
      </c>
      <c r="AH20" s="165">
        <v>14945.87</v>
      </c>
      <c r="AI20" s="177">
        <v>146023.72</v>
      </c>
      <c r="AJ20" s="165">
        <f aca="true" t="shared" si="0" ref="AJ20:AQ20">SUM(AJ8:AJ19)</f>
        <v>271237.77565</v>
      </c>
      <c r="AK20" s="171">
        <f t="shared" si="0"/>
        <v>779723.7981</v>
      </c>
      <c r="AL20" s="165">
        <f t="shared" si="0"/>
        <v>2569.605</v>
      </c>
      <c r="AM20" s="177">
        <f t="shared" si="0"/>
        <v>133259.55096</v>
      </c>
      <c r="AN20" s="164">
        <f t="shared" si="0"/>
        <v>314450.5371799999</v>
      </c>
      <c r="AO20" s="171">
        <f t="shared" si="0"/>
        <v>1574776.11426</v>
      </c>
      <c r="AP20" s="165">
        <f t="shared" si="0"/>
        <v>83965.37620000001</v>
      </c>
      <c r="AQ20" s="184">
        <f t="shared" si="0"/>
        <v>100411.821</v>
      </c>
      <c r="AR20" s="164">
        <f>SUM(AR8:AR19)</f>
        <v>512891.0141599999</v>
      </c>
      <c r="AS20" s="171">
        <f>SUM(AS8:AS19)</f>
        <v>1531216.0022999998</v>
      </c>
      <c r="AT20" s="165">
        <f>SUM(AT8:AT19)</f>
        <v>101238.3541</v>
      </c>
      <c r="AU20" s="177">
        <f>SUM(AU8:AU19)</f>
        <v>125254.90500000001</v>
      </c>
      <c r="AV20" s="239">
        <v>297536</v>
      </c>
      <c r="AW20" s="247">
        <v>1200934</v>
      </c>
      <c r="AX20" s="240">
        <v>17502</v>
      </c>
      <c r="AY20" s="249">
        <v>153525</v>
      </c>
      <c r="AZ20" s="239">
        <v>174388.2956</v>
      </c>
      <c r="BA20" s="247">
        <v>998749.7568</v>
      </c>
      <c r="BB20" s="240">
        <v>29267.713</v>
      </c>
      <c r="BC20" s="249">
        <v>160887.045</v>
      </c>
      <c r="BD20" s="239">
        <v>346633.97103</v>
      </c>
      <c r="BE20" s="247">
        <v>1109319.53986</v>
      </c>
      <c r="BF20" s="240">
        <v>22649.717</v>
      </c>
      <c r="BG20" s="249">
        <v>181175.63075</v>
      </c>
      <c r="BH20" s="239">
        <v>538672</v>
      </c>
      <c r="BI20" s="247">
        <v>1107409</v>
      </c>
      <c r="BJ20" s="240">
        <v>47478</v>
      </c>
      <c r="BK20" s="249">
        <v>219813</v>
      </c>
      <c r="BL20" s="239">
        <v>757761.47668</v>
      </c>
      <c r="BM20" s="247">
        <v>1016371.40202</v>
      </c>
      <c r="BN20" s="240">
        <v>18492.578</v>
      </c>
      <c r="BO20" s="249">
        <v>259815.14</v>
      </c>
      <c r="BP20" s="239">
        <v>522653.77847</v>
      </c>
      <c r="BQ20" s="247">
        <v>992850.13167</v>
      </c>
      <c r="BR20" s="240">
        <v>49367.835</v>
      </c>
      <c r="BS20" s="249">
        <v>316374.988</v>
      </c>
      <c r="BT20" s="239">
        <v>351506.8216</v>
      </c>
      <c r="BU20" s="247">
        <v>935197.00417</v>
      </c>
      <c r="BV20" s="240">
        <v>4665.475</v>
      </c>
      <c r="BW20" s="249">
        <v>352277.714</v>
      </c>
      <c r="BX20" s="239">
        <v>364929.46</v>
      </c>
      <c r="BY20" s="247">
        <v>917932.91226</v>
      </c>
      <c r="BZ20" s="240">
        <v>13797.541</v>
      </c>
      <c r="CA20" s="249">
        <v>413584</v>
      </c>
      <c r="CB20" s="239">
        <v>214747.98</v>
      </c>
      <c r="CC20" s="247">
        <v>1014576</v>
      </c>
      <c r="CD20" s="240">
        <v>41708.98</v>
      </c>
      <c r="CE20" s="249">
        <v>448609</v>
      </c>
      <c r="CF20" s="239">
        <v>3276826.629489998</v>
      </c>
      <c r="CG20" s="247">
        <v>1285059.16026</v>
      </c>
      <c r="CH20" s="240">
        <v>19677.295</v>
      </c>
      <c r="CI20" s="249">
        <v>485768</v>
      </c>
    </row>
    <row r="21" spans="1:87" ht="15" thickTop="1">
      <c r="A21" s="187" t="s">
        <v>16</v>
      </c>
      <c r="B21" s="15">
        <v>6410</v>
      </c>
      <c r="C21" s="21">
        <v>57180</v>
      </c>
      <c r="D21" s="13">
        <v>13339</v>
      </c>
      <c r="E21" s="12">
        <v>78232</v>
      </c>
      <c r="F21" s="11">
        <v>19386.458799999997</v>
      </c>
      <c r="G21" s="20">
        <v>76161</v>
      </c>
      <c r="H21" s="34">
        <v>278.474</v>
      </c>
      <c r="I21" s="26">
        <v>30447.043000000005</v>
      </c>
      <c r="J21" s="53">
        <v>75078</v>
      </c>
      <c r="K21" s="59">
        <v>633.48</v>
      </c>
      <c r="L21" s="27">
        <v>60896.7115</v>
      </c>
      <c r="M21" s="60">
        <v>88582.33889999999</v>
      </c>
      <c r="N21" s="64">
        <v>3940.126</v>
      </c>
      <c r="O21" s="35">
        <f>+AD15</f>
        <v>0</v>
      </c>
      <c r="P21" s="27">
        <v>33107</v>
      </c>
      <c r="Q21" s="65">
        <v>93270</v>
      </c>
      <c r="R21" s="64">
        <v>1263.114</v>
      </c>
      <c r="S21" s="35">
        <v>40566.04</v>
      </c>
      <c r="T21" s="29">
        <v>37802.0735</v>
      </c>
      <c r="U21" s="68">
        <v>99265.99399999999</v>
      </c>
      <c r="V21" s="67">
        <v>487.712</v>
      </c>
      <c r="W21" s="34">
        <v>46682.005</v>
      </c>
      <c r="X21" s="29">
        <v>31984.055500000002</v>
      </c>
      <c r="Y21" s="30">
        <v>100710.05099999999</v>
      </c>
      <c r="Z21" s="64">
        <v>2396.624</v>
      </c>
      <c r="AA21" s="35">
        <v>47116.935</v>
      </c>
      <c r="AB21" s="29">
        <v>102989.82299</v>
      </c>
      <c r="AC21" s="68">
        <v>114491.4192</v>
      </c>
      <c r="AD21" s="30">
        <v>1505.169</v>
      </c>
      <c r="AE21" s="34">
        <v>79855.415</v>
      </c>
      <c r="AF21" s="29">
        <v>95130.79324</v>
      </c>
      <c r="AG21" s="169">
        <v>110359.4</v>
      </c>
      <c r="AH21" s="6">
        <v>1524.04</v>
      </c>
      <c r="AI21" s="175">
        <v>118212.5</v>
      </c>
      <c r="AJ21" s="6">
        <v>79629.81047</v>
      </c>
      <c r="AK21" s="169">
        <v>112806.2142</v>
      </c>
      <c r="AL21" s="6">
        <v>2529.865</v>
      </c>
      <c r="AM21" s="175">
        <v>131076.991</v>
      </c>
      <c r="AN21" s="29">
        <v>50829.5407</v>
      </c>
      <c r="AO21" s="169">
        <v>210921.34855</v>
      </c>
      <c r="AP21" s="6">
        <v>11888.299</v>
      </c>
      <c r="AQ21" s="181">
        <v>135221.913</v>
      </c>
      <c r="AR21" s="193">
        <v>116542.57272</v>
      </c>
      <c r="AS21" s="199">
        <v>196135.0867</v>
      </c>
      <c r="AT21" s="194">
        <v>6699.133</v>
      </c>
      <c r="AU21" s="202">
        <v>166723.732</v>
      </c>
      <c r="AV21" s="245"/>
      <c r="AW21" s="169"/>
      <c r="AX21" s="6"/>
      <c r="AY21" s="175"/>
      <c r="AZ21" s="245"/>
      <c r="BA21" s="169"/>
      <c r="BB21" s="6"/>
      <c r="BC21" s="175"/>
      <c r="BD21" s="245"/>
      <c r="BE21" s="169"/>
      <c r="BF21" s="6"/>
      <c r="BG21" s="175"/>
      <c r="BH21" s="245"/>
      <c r="BI21" s="169"/>
      <c r="BJ21" s="6"/>
      <c r="BK21" s="175"/>
      <c r="BL21" s="245"/>
      <c r="BM21" s="169"/>
      <c r="BN21" s="6"/>
      <c r="BO21" s="175"/>
      <c r="BP21" s="245"/>
      <c r="BQ21" s="169"/>
      <c r="BR21" s="6"/>
      <c r="BS21" s="175"/>
      <c r="BT21" s="245"/>
      <c r="BU21" s="169"/>
      <c r="BV21" s="6"/>
      <c r="BW21" s="175"/>
      <c r="BX21" s="245"/>
      <c r="BY21" s="169"/>
      <c r="BZ21" s="6"/>
      <c r="CA21" s="175"/>
      <c r="CB21" s="245"/>
      <c r="CC21" s="169"/>
      <c r="CD21" s="6"/>
      <c r="CE21" s="175"/>
      <c r="CF21" s="245"/>
      <c r="CG21" s="169"/>
      <c r="CH21" s="7"/>
      <c r="CI21" s="175"/>
    </row>
    <row r="22" spans="1:87" ht="14.25">
      <c r="A22" s="187" t="s">
        <v>17</v>
      </c>
      <c r="B22" s="11">
        <v>5600</v>
      </c>
      <c r="C22" s="20">
        <v>30046</v>
      </c>
      <c r="D22" s="13">
        <v>9000</v>
      </c>
      <c r="E22" s="12">
        <v>35474</v>
      </c>
      <c r="F22" s="11">
        <v>10562.9885</v>
      </c>
      <c r="G22" s="20">
        <v>31613</v>
      </c>
      <c r="H22" s="25">
        <v>0</v>
      </c>
      <c r="I22" s="26">
        <v>11889.132</v>
      </c>
      <c r="J22" s="53">
        <v>32936</v>
      </c>
      <c r="K22" s="57">
        <v>0</v>
      </c>
      <c r="L22" s="27">
        <v>10231.4737</v>
      </c>
      <c r="M22" s="60">
        <v>40427.657170000006</v>
      </c>
      <c r="N22" s="62">
        <v>156.054</v>
      </c>
      <c r="O22" s="36">
        <f>+AD16</f>
        <v>3871.984</v>
      </c>
      <c r="P22" s="27">
        <v>8123</v>
      </c>
      <c r="Q22" s="65">
        <v>46514</v>
      </c>
      <c r="R22" s="62">
        <v>1029.635</v>
      </c>
      <c r="S22" s="36">
        <v>0</v>
      </c>
      <c r="T22" s="29">
        <v>12479.899</v>
      </c>
      <c r="U22" s="68">
        <v>46897.34399999999</v>
      </c>
      <c r="V22" s="28">
        <v>876.216</v>
      </c>
      <c r="W22" s="25">
        <v>0</v>
      </c>
      <c r="X22" s="29">
        <v>14590.511999999999</v>
      </c>
      <c r="Y22" s="30">
        <v>46870.0307</v>
      </c>
      <c r="Z22" s="62">
        <v>191.749</v>
      </c>
      <c r="AA22" s="36">
        <v>0</v>
      </c>
      <c r="AB22" s="29">
        <v>15497.819</v>
      </c>
      <c r="AC22" s="68">
        <v>52205.8413</v>
      </c>
      <c r="AD22" s="30">
        <v>633.431</v>
      </c>
      <c r="AE22" s="25">
        <v>72.948</v>
      </c>
      <c r="AF22" s="29">
        <v>15843.22</v>
      </c>
      <c r="AG22" s="169">
        <v>46829.33</v>
      </c>
      <c r="AH22" s="6">
        <v>20.35</v>
      </c>
      <c r="AI22" s="175">
        <v>220.37</v>
      </c>
      <c r="AJ22" s="6">
        <v>14686.665</v>
      </c>
      <c r="AK22" s="169">
        <v>49551.5125</v>
      </c>
      <c r="AL22" s="6">
        <v>0</v>
      </c>
      <c r="AM22" s="175">
        <v>2499.609</v>
      </c>
      <c r="AN22" s="29">
        <v>22967.2105</v>
      </c>
      <c r="AO22" s="169">
        <v>99662.585</v>
      </c>
      <c r="AP22" s="6">
        <v>0</v>
      </c>
      <c r="AQ22" s="181">
        <v>1266.311</v>
      </c>
      <c r="AR22" s="193">
        <v>39717.78252</v>
      </c>
      <c r="AS22" s="199">
        <v>93956.409</v>
      </c>
      <c r="AT22" s="194">
        <v>795.628</v>
      </c>
      <c r="AU22" s="202">
        <v>2958.521</v>
      </c>
      <c r="AV22" s="245"/>
      <c r="AW22" s="169"/>
      <c r="AX22" s="6"/>
      <c r="AY22" s="175"/>
      <c r="AZ22" s="245"/>
      <c r="BA22" s="169"/>
      <c r="BB22" s="6"/>
      <c r="BC22" s="175"/>
      <c r="BD22" s="245"/>
      <c r="BE22" s="169"/>
      <c r="BF22" s="6"/>
      <c r="BG22" s="175"/>
      <c r="BH22" s="245"/>
      <c r="BI22" s="169"/>
      <c r="BJ22" s="6"/>
      <c r="BK22" s="175"/>
      <c r="BL22" s="245"/>
      <c r="BM22" s="169"/>
      <c r="BN22" s="6"/>
      <c r="BO22" s="175"/>
      <c r="BP22" s="245"/>
      <c r="BQ22" s="169"/>
      <c r="BR22" s="6"/>
      <c r="BS22" s="175"/>
      <c r="BT22" s="245"/>
      <c r="BU22" s="169"/>
      <c r="BV22" s="6"/>
      <c r="BW22" s="175"/>
      <c r="BX22" s="245"/>
      <c r="BY22" s="169"/>
      <c r="BZ22" s="6"/>
      <c r="CA22" s="175"/>
      <c r="CB22" s="245"/>
      <c r="CC22" s="169"/>
      <c r="CD22" s="6"/>
      <c r="CE22" s="175"/>
      <c r="CF22" s="245"/>
      <c r="CG22" s="169"/>
      <c r="CH22" s="7"/>
      <c r="CI22" s="175"/>
    </row>
    <row r="23" spans="1:87" ht="14.25">
      <c r="A23" s="187" t="s">
        <v>18</v>
      </c>
      <c r="B23" s="11">
        <v>2538</v>
      </c>
      <c r="C23" s="20">
        <v>20819</v>
      </c>
      <c r="D23" s="13">
        <v>6253</v>
      </c>
      <c r="E23" s="12">
        <v>34105</v>
      </c>
      <c r="F23" s="11">
        <v>10944.9956</v>
      </c>
      <c r="G23" s="20">
        <v>33089</v>
      </c>
      <c r="H23" s="25">
        <v>0</v>
      </c>
      <c r="I23" s="26">
        <v>11019.723</v>
      </c>
      <c r="J23" s="53">
        <v>30699</v>
      </c>
      <c r="K23" s="57">
        <v>10.04</v>
      </c>
      <c r="L23" s="27">
        <v>8607.747099999999</v>
      </c>
      <c r="M23" s="60">
        <v>41552.3198</v>
      </c>
      <c r="N23" s="62">
        <v>67.2962</v>
      </c>
      <c r="O23" s="36">
        <f>+AD30</f>
        <v>958.406</v>
      </c>
      <c r="P23" s="27">
        <v>11011</v>
      </c>
      <c r="Q23" s="65">
        <v>46759</v>
      </c>
      <c r="R23" s="62">
        <v>459.63007</v>
      </c>
      <c r="S23" s="36">
        <v>0</v>
      </c>
      <c r="T23" s="29">
        <v>15495.934300000003</v>
      </c>
      <c r="U23" s="68">
        <v>60122.009309999994</v>
      </c>
      <c r="V23" s="28">
        <v>300.52</v>
      </c>
      <c r="W23" s="25">
        <v>0</v>
      </c>
      <c r="X23" s="29">
        <v>14080.995699999998</v>
      </c>
      <c r="Y23" s="30">
        <v>60155.60700000001</v>
      </c>
      <c r="Z23" s="62">
        <v>199.678</v>
      </c>
      <c r="AA23" s="36">
        <v>97.257</v>
      </c>
      <c r="AB23" s="29">
        <v>13838.9114</v>
      </c>
      <c r="AC23" s="68">
        <v>61963.057499999995</v>
      </c>
      <c r="AD23" s="30">
        <v>365.114</v>
      </c>
      <c r="AE23" s="25">
        <v>435.551</v>
      </c>
      <c r="AF23" s="29">
        <v>12209.88</v>
      </c>
      <c r="AG23" s="169">
        <v>53349.23</v>
      </c>
      <c r="AH23" s="6">
        <v>136.56</v>
      </c>
      <c r="AI23" s="175">
        <v>792.6</v>
      </c>
      <c r="AJ23" s="6">
        <v>15199.90425</v>
      </c>
      <c r="AK23" s="169">
        <v>49800.08727</v>
      </c>
      <c r="AL23" s="6">
        <v>162.096</v>
      </c>
      <c r="AM23" s="175">
        <v>829.288</v>
      </c>
      <c r="AN23" s="29">
        <v>26672.5695</v>
      </c>
      <c r="AO23" s="169">
        <v>121848.75137</v>
      </c>
      <c r="AP23" s="6">
        <v>776.2285</v>
      </c>
      <c r="AQ23" s="181">
        <v>1177.131</v>
      </c>
      <c r="AR23" s="193">
        <v>38597.12558</v>
      </c>
      <c r="AS23" s="199">
        <v>111652.0328</v>
      </c>
      <c r="AT23" s="194">
        <v>1551.531</v>
      </c>
      <c r="AU23" s="202">
        <v>3806.486</v>
      </c>
      <c r="AV23" s="245"/>
      <c r="AW23" s="169"/>
      <c r="AX23" s="6"/>
      <c r="AY23" s="175"/>
      <c r="AZ23" s="245"/>
      <c r="BA23" s="169"/>
      <c r="BB23" s="6"/>
      <c r="BC23" s="175"/>
      <c r="BD23" s="245"/>
      <c r="BE23" s="169"/>
      <c r="BF23" s="6"/>
      <c r="BG23" s="175"/>
      <c r="BH23" s="245"/>
      <c r="BI23" s="169"/>
      <c r="BJ23" s="6"/>
      <c r="BK23" s="175"/>
      <c r="BL23" s="245"/>
      <c r="BM23" s="169"/>
      <c r="BN23" s="6"/>
      <c r="BO23" s="175"/>
      <c r="BP23" s="245"/>
      <c r="BQ23" s="169"/>
      <c r="BR23" s="6"/>
      <c r="BS23" s="175"/>
      <c r="BT23" s="245"/>
      <c r="BU23" s="169"/>
      <c r="BV23" s="6"/>
      <c r="BW23" s="175"/>
      <c r="BX23" s="245"/>
      <c r="BY23" s="169"/>
      <c r="BZ23" s="6"/>
      <c r="CA23" s="175"/>
      <c r="CB23" s="245"/>
      <c r="CC23" s="169"/>
      <c r="CD23" s="6"/>
      <c r="CE23" s="175"/>
      <c r="CF23" s="245"/>
      <c r="CG23" s="169"/>
      <c r="CH23" s="7"/>
      <c r="CI23" s="175"/>
    </row>
    <row r="24" spans="1:87" ht="14.25">
      <c r="A24" s="187" t="s">
        <v>19</v>
      </c>
      <c r="B24" s="11">
        <v>4504</v>
      </c>
      <c r="C24" s="20">
        <v>32015</v>
      </c>
      <c r="D24" s="13">
        <v>11042</v>
      </c>
      <c r="E24" s="12">
        <v>39660</v>
      </c>
      <c r="F24" s="11">
        <v>16472.3732</v>
      </c>
      <c r="G24" s="20">
        <v>38073</v>
      </c>
      <c r="H24" s="25">
        <v>0</v>
      </c>
      <c r="I24" s="26">
        <v>15557.567600000002</v>
      </c>
      <c r="J24" s="53">
        <v>36124</v>
      </c>
      <c r="K24" s="57">
        <v>160.615</v>
      </c>
      <c r="L24" s="27">
        <v>32655.1858</v>
      </c>
      <c r="M24" s="60">
        <v>42834.33730000001</v>
      </c>
      <c r="N24" s="62">
        <v>737.182</v>
      </c>
      <c r="O24" s="36">
        <f>+AD52</f>
        <v>464.463</v>
      </c>
      <c r="P24" s="27">
        <v>23057</v>
      </c>
      <c r="Q24" s="65">
        <v>46053</v>
      </c>
      <c r="R24" s="62">
        <v>955.075</v>
      </c>
      <c r="S24" s="36">
        <v>28547.18</v>
      </c>
      <c r="T24" s="29">
        <v>31978.0505</v>
      </c>
      <c r="U24" s="68">
        <v>53423.9646</v>
      </c>
      <c r="V24" s="28">
        <v>261.631</v>
      </c>
      <c r="W24" s="25">
        <v>41697.694</v>
      </c>
      <c r="X24" s="29">
        <v>31735.812</v>
      </c>
      <c r="Y24" s="30">
        <v>56177.756499999996</v>
      </c>
      <c r="Z24" s="62">
        <v>181.706</v>
      </c>
      <c r="AA24" s="36">
        <v>51074.708</v>
      </c>
      <c r="AB24" s="29">
        <v>45826.64800000001</v>
      </c>
      <c r="AC24" s="68">
        <v>59479.80850000001</v>
      </c>
      <c r="AD24" s="30">
        <v>1010.158</v>
      </c>
      <c r="AE24" s="25">
        <v>42483.276</v>
      </c>
      <c r="AF24" s="29">
        <v>35703.27</v>
      </c>
      <c r="AG24" s="169">
        <v>47723.52</v>
      </c>
      <c r="AH24" s="6">
        <v>952.46</v>
      </c>
      <c r="AI24" s="175">
        <v>35394.06</v>
      </c>
      <c r="AJ24" s="6">
        <v>33190.4656</v>
      </c>
      <c r="AK24" s="169">
        <v>49663.85155</v>
      </c>
      <c r="AL24" s="6">
        <v>544.286</v>
      </c>
      <c r="AM24" s="175">
        <v>32673.193</v>
      </c>
      <c r="AN24" s="29">
        <v>43495.99761</v>
      </c>
      <c r="AO24" s="169">
        <v>93446.1138</v>
      </c>
      <c r="AP24" s="6">
        <v>1605.226</v>
      </c>
      <c r="AQ24" s="181">
        <v>36228.893</v>
      </c>
      <c r="AR24" s="193">
        <v>47231.63616</v>
      </c>
      <c r="AS24" s="199">
        <v>87144.67655</v>
      </c>
      <c r="AT24" s="194">
        <v>2264.11</v>
      </c>
      <c r="AU24" s="202">
        <v>49268.65</v>
      </c>
      <c r="AV24" s="245"/>
      <c r="AW24" s="169"/>
      <c r="AX24" s="6"/>
      <c r="AY24" s="175"/>
      <c r="AZ24" s="245"/>
      <c r="BA24" s="169"/>
      <c r="BB24" s="6"/>
      <c r="BC24" s="175"/>
      <c r="BD24" s="245"/>
      <c r="BE24" s="169"/>
      <c r="BF24" s="6"/>
      <c r="BG24" s="175"/>
      <c r="BH24" s="245"/>
      <c r="BI24" s="169"/>
      <c r="BJ24" s="6"/>
      <c r="BK24" s="175"/>
      <c r="BL24" s="245"/>
      <c r="BM24" s="169"/>
      <c r="BN24" s="6"/>
      <c r="BO24" s="175"/>
      <c r="BP24" s="245"/>
      <c r="BQ24" s="169"/>
      <c r="BR24" s="6"/>
      <c r="BS24" s="175"/>
      <c r="BT24" s="245"/>
      <c r="BU24" s="169"/>
      <c r="BV24" s="6"/>
      <c r="BW24" s="175"/>
      <c r="BX24" s="245"/>
      <c r="BY24" s="169"/>
      <c r="BZ24" s="6"/>
      <c r="CA24" s="175"/>
      <c r="CB24" s="245"/>
      <c r="CC24" s="169"/>
      <c r="CD24" s="6"/>
      <c r="CE24" s="175"/>
      <c r="CF24" s="245"/>
      <c r="CG24" s="169"/>
      <c r="CH24" s="7"/>
      <c r="CI24" s="175"/>
    </row>
    <row r="25" spans="1:87" ht="14.25">
      <c r="A25" s="187" t="s">
        <v>20</v>
      </c>
      <c r="B25" s="11">
        <v>3151</v>
      </c>
      <c r="C25" s="20">
        <v>22851</v>
      </c>
      <c r="D25" s="13">
        <v>7585</v>
      </c>
      <c r="E25" s="12">
        <v>26103</v>
      </c>
      <c r="F25" s="11">
        <v>12136.1864</v>
      </c>
      <c r="G25" s="20">
        <v>25913</v>
      </c>
      <c r="H25" s="25">
        <v>382.589</v>
      </c>
      <c r="I25" s="26">
        <v>11037.27</v>
      </c>
      <c r="J25" s="53">
        <v>22232</v>
      </c>
      <c r="K25" s="57">
        <v>526.239</v>
      </c>
      <c r="L25" s="27">
        <v>10925.481</v>
      </c>
      <c r="M25" s="60">
        <v>33486.38680000001</v>
      </c>
      <c r="N25" s="62">
        <v>1722.069</v>
      </c>
      <c r="O25" s="36">
        <f>+AD59</f>
        <v>18583.1865</v>
      </c>
      <c r="P25" s="27">
        <v>16308</v>
      </c>
      <c r="Q25" s="65">
        <v>33804</v>
      </c>
      <c r="R25" s="62">
        <v>539.374</v>
      </c>
      <c r="S25" s="36">
        <v>2958.61</v>
      </c>
      <c r="T25" s="29">
        <v>18987.992499999997</v>
      </c>
      <c r="U25" s="68">
        <v>36436.587999999996</v>
      </c>
      <c r="V25" s="28">
        <v>210.78</v>
      </c>
      <c r="W25" s="25">
        <v>5360.402</v>
      </c>
      <c r="X25" s="29">
        <v>22481.645900000003</v>
      </c>
      <c r="Y25" s="30">
        <v>36812.58</v>
      </c>
      <c r="Z25" s="62">
        <v>95.153</v>
      </c>
      <c r="AA25" s="36">
        <v>7355.871</v>
      </c>
      <c r="AB25" s="29">
        <v>22931.671000000002</v>
      </c>
      <c r="AC25" s="68">
        <v>39198.202</v>
      </c>
      <c r="AD25" s="30">
        <v>2217.143</v>
      </c>
      <c r="AE25" s="25">
        <v>12364.119</v>
      </c>
      <c r="AF25" s="29">
        <v>20452.89</v>
      </c>
      <c r="AG25" s="169">
        <v>32392.51</v>
      </c>
      <c r="AH25" s="6">
        <v>1163.83</v>
      </c>
      <c r="AI25" s="175">
        <v>21790.7</v>
      </c>
      <c r="AJ25" s="6">
        <v>12527.64065</v>
      </c>
      <c r="AK25" s="169">
        <v>34740.43025</v>
      </c>
      <c r="AL25" s="6">
        <v>643.562</v>
      </c>
      <c r="AM25" s="175">
        <v>16479.332</v>
      </c>
      <c r="AN25" s="29">
        <v>31202.05837</v>
      </c>
      <c r="AO25" s="169">
        <v>64142.8532</v>
      </c>
      <c r="AP25" s="6">
        <v>1072.124</v>
      </c>
      <c r="AQ25" s="181">
        <v>16328.833</v>
      </c>
      <c r="AR25" s="193">
        <v>36207.1179</v>
      </c>
      <c r="AS25" s="199">
        <v>62612.109</v>
      </c>
      <c r="AT25" s="194">
        <v>1758.003</v>
      </c>
      <c r="AU25" s="202">
        <v>15527.913</v>
      </c>
      <c r="AV25" s="245"/>
      <c r="AW25" s="169"/>
      <c r="AX25" s="6"/>
      <c r="AY25" s="175"/>
      <c r="AZ25" s="245"/>
      <c r="BA25" s="169"/>
      <c r="BB25" s="6"/>
      <c r="BC25" s="175"/>
      <c r="BD25" s="245"/>
      <c r="BE25" s="169"/>
      <c r="BF25" s="6"/>
      <c r="BG25" s="175"/>
      <c r="BH25" s="245"/>
      <c r="BI25" s="169"/>
      <c r="BJ25" s="6"/>
      <c r="BK25" s="175"/>
      <c r="BL25" s="245"/>
      <c r="BM25" s="169"/>
      <c r="BN25" s="6"/>
      <c r="BO25" s="175"/>
      <c r="BP25" s="245"/>
      <c r="BQ25" s="169"/>
      <c r="BR25" s="6"/>
      <c r="BS25" s="175"/>
      <c r="BT25" s="245"/>
      <c r="BU25" s="169"/>
      <c r="BV25" s="6"/>
      <c r="BW25" s="175"/>
      <c r="BX25" s="245"/>
      <c r="BY25" s="169"/>
      <c r="BZ25" s="6"/>
      <c r="CA25" s="175"/>
      <c r="CB25" s="245"/>
      <c r="CC25" s="169"/>
      <c r="CD25" s="6"/>
      <c r="CE25" s="175"/>
      <c r="CF25" s="245"/>
      <c r="CG25" s="169"/>
      <c r="CH25" s="7"/>
      <c r="CI25" s="175"/>
    </row>
    <row r="26" spans="1:87" ht="14.25">
      <c r="A26" s="187" t="s">
        <v>21</v>
      </c>
      <c r="B26" s="11">
        <v>3076</v>
      </c>
      <c r="C26" s="20">
        <v>30138</v>
      </c>
      <c r="D26" s="13">
        <v>8923</v>
      </c>
      <c r="E26" s="12">
        <v>36803</v>
      </c>
      <c r="F26" s="11">
        <v>16233.929600000001</v>
      </c>
      <c r="G26" s="20">
        <v>33709</v>
      </c>
      <c r="H26" s="25">
        <v>0</v>
      </c>
      <c r="I26" s="26">
        <v>18577.494100000004</v>
      </c>
      <c r="J26" s="53">
        <v>30255</v>
      </c>
      <c r="K26" s="57">
        <v>1628.818</v>
      </c>
      <c r="L26" s="27">
        <v>11864.65546</v>
      </c>
      <c r="M26" s="60">
        <v>35719.2187</v>
      </c>
      <c r="N26" s="62">
        <v>0</v>
      </c>
      <c r="O26" s="36">
        <f>+AD68</f>
        <v>163.337</v>
      </c>
      <c r="P26" s="27">
        <v>12042</v>
      </c>
      <c r="Q26" s="65">
        <v>41902</v>
      </c>
      <c r="R26" s="62">
        <v>0</v>
      </c>
      <c r="S26" s="36">
        <v>412.66</v>
      </c>
      <c r="T26" s="29">
        <v>16474.36</v>
      </c>
      <c r="U26" s="68">
        <v>45633.5636</v>
      </c>
      <c r="V26" s="28">
        <v>532.64</v>
      </c>
      <c r="W26" s="25">
        <v>1027.0504</v>
      </c>
      <c r="X26" s="29">
        <v>15426.637000000002</v>
      </c>
      <c r="Y26" s="30">
        <v>45004.1572</v>
      </c>
      <c r="Z26" s="62">
        <v>211.741</v>
      </c>
      <c r="AA26" s="36">
        <v>2000.5030800000002</v>
      </c>
      <c r="AB26" s="29">
        <v>18865.048499999997</v>
      </c>
      <c r="AC26" s="68">
        <v>45623.1927</v>
      </c>
      <c r="AD26" s="30">
        <v>35.546</v>
      </c>
      <c r="AE26" s="25">
        <v>3224.418</v>
      </c>
      <c r="AF26" s="29">
        <v>20611.05</v>
      </c>
      <c r="AG26" s="169">
        <v>45170.67</v>
      </c>
      <c r="AH26" s="6">
        <v>0</v>
      </c>
      <c r="AI26" s="175">
        <v>4874.11</v>
      </c>
      <c r="AJ26" s="6">
        <v>15240.3</v>
      </c>
      <c r="AK26" s="169">
        <v>46888.18685</v>
      </c>
      <c r="AL26" s="6">
        <v>3362.083</v>
      </c>
      <c r="AM26" s="175">
        <v>3917.61</v>
      </c>
      <c r="AN26" s="29">
        <v>24440.84489</v>
      </c>
      <c r="AO26" s="169">
        <v>99873.84356</v>
      </c>
      <c r="AP26" s="6">
        <v>3025.74</v>
      </c>
      <c r="AQ26" s="181">
        <v>4761.785</v>
      </c>
      <c r="AR26" s="193">
        <v>39378.524</v>
      </c>
      <c r="AS26" s="199">
        <v>88178.992</v>
      </c>
      <c r="AT26" s="194">
        <v>166.559</v>
      </c>
      <c r="AU26" s="202">
        <v>6409.226</v>
      </c>
      <c r="AV26" s="245"/>
      <c r="AW26" s="169"/>
      <c r="AX26" s="6"/>
      <c r="AY26" s="175"/>
      <c r="AZ26" s="245"/>
      <c r="BA26" s="169"/>
      <c r="BB26" s="6"/>
      <c r="BC26" s="175"/>
      <c r="BD26" s="245"/>
      <c r="BE26" s="169"/>
      <c r="BF26" s="6"/>
      <c r="BG26" s="175"/>
      <c r="BH26" s="245"/>
      <c r="BI26" s="169"/>
      <c r="BJ26" s="6"/>
      <c r="BK26" s="175"/>
      <c r="BL26" s="245"/>
      <c r="BM26" s="169"/>
      <c r="BN26" s="6"/>
      <c r="BO26" s="175"/>
      <c r="BP26" s="245"/>
      <c r="BQ26" s="169"/>
      <c r="BR26" s="6"/>
      <c r="BS26" s="175"/>
      <c r="BT26" s="245"/>
      <c r="BU26" s="169"/>
      <c r="BV26" s="6"/>
      <c r="BW26" s="175"/>
      <c r="BX26" s="245"/>
      <c r="BY26" s="169"/>
      <c r="BZ26" s="6"/>
      <c r="CA26" s="175"/>
      <c r="CB26" s="245"/>
      <c r="CC26" s="169"/>
      <c r="CD26" s="6"/>
      <c r="CE26" s="175"/>
      <c r="CF26" s="245"/>
      <c r="CG26" s="169"/>
      <c r="CH26" s="7"/>
      <c r="CI26" s="175"/>
    </row>
    <row r="27" spans="1:87" ht="15" thickBot="1">
      <c r="A27" s="187" t="s">
        <v>22</v>
      </c>
      <c r="B27" s="11">
        <v>7398</v>
      </c>
      <c r="C27" s="20">
        <v>37155</v>
      </c>
      <c r="D27" s="42">
        <v>12818</v>
      </c>
      <c r="E27" s="43">
        <v>55214</v>
      </c>
      <c r="F27" s="44">
        <v>17373.4514</v>
      </c>
      <c r="G27" s="45">
        <v>52422</v>
      </c>
      <c r="H27" s="31">
        <v>0</v>
      </c>
      <c r="I27" s="46">
        <v>20674.7049</v>
      </c>
      <c r="J27" s="54">
        <v>46404</v>
      </c>
      <c r="K27" s="58">
        <v>53.879</v>
      </c>
      <c r="L27" s="41">
        <v>26034.98345</v>
      </c>
      <c r="M27" s="61">
        <v>54829.434</v>
      </c>
      <c r="N27" s="63">
        <v>400.606</v>
      </c>
      <c r="O27" s="40">
        <f>+AD71</f>
        <v>441.578</v>
      </c>
      <c r="P27" s="41">
        <v>21473</v>
      </c>
      <c r="Q27" s="66">
        <v>60121</v>
      </c>
      <c r="R27" s="63">
        <v>1127.065</v>
      </c>
      <c r="S27" s="40">
        <v>13978.99</v>
      </c>
      <c r="T27" s="32">
        <v>28398.841399999998</v>
      </c>
      <c r="U27" s="69">
        <v>72374.8377</v>
      </c>
      <c r="V27" s="40">
        <v>227.715</v>
      </c>
      <c r="W27" s="31">
        <v>16543.24438</v>
      </c>
      <c r="X27" s="32">
        <v>19034.903200000004</v>
      </c>
      <c r="Y27" s="33">
        <v>67156.194</v>
      </c>
      <c r="Z27" s="63">
        <v>457.755</v>
      </c>
      <c r="AA27" s="40">
        <v>16741.4443</v>
      </c>
      <c r="AB27" s="32">
        <v>16791.0304</v>
      </c>
      <c r="AC27" s="69">
        <v>75116.798</v>
      </c>
      <c r="AD27" s="33">
        <v>496.457</v>
      </c>
      <c r="AE27" s="31">
        <v>23499.813</v>
      </c>
      <c r="AF27" s="32">
        <v>14011.04</v>
      </c>
      <c r="AG27" s="170">
        <v>69543.47</v>
      </c>
      <c r="AH27" s="158">
        <v>438.27</v>
      </c>
      <c r="AI27" s="176">
        <v>25222.41</v>
      </c>
      <c r="AJ27" s="158">
        <v>16315.6477</v>
      </c>
      <c r="AK27" s="170">
        <v>70255.2343</v>
      </c>
      <c r="AL27" s="158">
        <v>714.155</v>
      </c>
      <c r="AM27" s="176">
        <v>22807.354</v>
      </c>
      <c r="AN27" s="32">
        <v>32983.3147</v>
      </c>
      <c r="AO27" s="170">
        <v>151551.86</v>
      </c>
      <c r="AP27" s="158">
        <v>9073.962</v>
      </c>
      <c r="AQ27" s="183">
        <v>27486.147</v>
      </c>
      <c r="AR27" s="195">
        <v>55028.44102</v>
      </c>
      <c r="AS27" s="200">
        <v>138228.80729</v>
      </c>
      <c r="AT27" s="196">
        <v>6003.038</v>
      </c>
      <c r="AU27" s="203">
        <v>27001.746</v>
      </c>
      <c r="AV27" s="238"/>
      <c r="AW27" s="170"/>
      <c r="AX27" s="158"/>
      <c r="AY27" s="176"/>
      <c r="AZ27" s="238"/>
      <c r="BA27" s="170"/>
      <c r="BB27" s="158"/>
      <c r="BC27" s="176"/>
      <c r="BD27" s="238"/>
      <c r="BE27" s="170"/>
      <c r="BF27" s="158"/>
      <c r="BG27" s="176"/>
      <c r="BH27" s="238"/>
      <c r="BI27" s="170"/>
      <c r="BJ27" s="158"/>
      <c r="BK27" s="176"/>
      <c r="BL27" s="238"/>
      <c r="BM27" s="170"/>
      <c r="BN27" s="158"/>
      <c r="BO27" s="176"/>
      <c r="BP27" s="238"/>
      <c r="BQ27" s="170"/>
      <c r="BR27" s="158"/>
      <c r="BS27" s="176"/>
      <c r="BT27" s="238"/>
      <c r="BU27" s="170"/>
      <c r="BV27" s="158"/>
      <c r="BW27" s="176"/>
      <c r="BX27" s="238"/>
      <c r="BY27" s="170"/>
      <c r="BZ27" s="158"/>
      <c r="CA27" s="176"/>
      <c r="CB27" s="238"/>
      <c r="CC27" s="170"/>
      <c r="CD27" s="158"/>
      <c r="CE27" s="176"/>
      <c r="CF27" s="238"/>
      <c r="CG27" s="170"/>
      <c r="CH27" s="158"/>
      <c r="CI27" s="176"/>
    </row>
    <row r="28" spans="1:87" ht="16.5" thickBot="1" thickTop="1">
      <c r="A28" s="95" t="s">
        <v>23</v>
      </c>
      <c r="B28" s="96">
        <f>SUM(B21:B27)</f>
        <v>32677</v>
      </c>
      <c r="C28" s="97">
        <f>SUM(C21:C27)</f>
        <v>230204</v>
      </c>
      <c r="D28" s="98">
        <f>SUM(D21:D27)</f>
        <v>68960</v>
      </c>
      <c r="E28" s="99">
        <f>SUM(E21:E27)</f>
        <v>305591</v>
      </c>
      <c r="F28" s="100">
        <v>103110.38350000001</v>
      </c>
      <c r="G28" s="101">
        <f>SUM(G21:G27)</f>
        <v>290980</v>
      </c>
      <c r="H28" s="102">
        <v>661.063</v>
      </c>
      <c r="I28" s="103">
        <v>119202.9346</v>
      </c>
      <c r="J28" s="104">
        <f>SUM(J21:J27)</f>
        <v>273728</v>
      </c>
      <c r="K28" s="105">
        <f>SUM(K21:K27)</f>
        <v>3013.071</v>
      </c>
      <c r="L28" s="106">
        <v>161216.23801</v>
      </c>
      <c r="M28" s="80">
        <v>370247.41186999995</v>
      </c>
      <c r="N28" s="107">
        <f>SUM(N21:N27)</f>
        <v>7023.333199999999</v>
      </c>
      <c r="O28" s="108">
        <f>SUM(O21:O27)</f>
        <v>24482.9545</v>
      </c>
      <c r="P28" s="106">
        <f>SUM(P21:P27)</f>
        <v>125121</v>
      </c>
      <c r="Q28" s="106">
        <v>368424</v>
      </c>
      <c r="R28" s="107">
        <f>SUM(R21:R27)</f>
        <v>5373.89307</v>
      </c>
      <c r="S28" s="108">
        <v>86463.48</v>
      </c>
      <c r="T28" s="87">
        <v>161617.1512</v>
      </c>
      <c r="U28" s="88">
        <v>414154.30120999995</v>
      </c>
      <c r="V28" s="109">
        <f>SUM(V21:V27)</f>
        <v>2897.214</v>
      </c>
      <c r="W28" s="102">
        <v>111310.39578</v>
      </c>
      <c r="X28" s="91">
        <v>149334.56130000003</v>
      </c>
      <c r="Y28" s="92">
        <v>412886.37640000007</v>
      </c>
      <c r="Z28" s="107">
        <f>SUM(Z21:Z27)</f>
        <v>3734.4059999999995</v>
      </c>
      <c r="AA28" s="108">
        <v>124386.71837999999</v>
      </c>
      <c r="AB28" s="87">
        <v>236740.95129000003</v>
      </c>
      <c r="AC28" s="88">
        <v>448078.3192</v>
      </c>
      <c r="AD28" s="109">
        <f>SUM(AD21:AD27)</f>
        <v>6263.018000000001</v>
      </c>
      <c r="AE28" s="102">
        <v>161935.54</v>
      </c>
      <c r="AF28" s="164">
        <v>213962.14324000003</v>
      </c>
      <c r="AG28" s="171">
        <v>405368.13</v>
      </c>
      <c r="AH28" s="165">
        <v>4235.51</v>
      </c>
      <c r="AI28" s="177">
        <v>206506.75</v>
      </c>
      <c r="AJ28" s="165">
        <f aca="true" t="shared" si="1" ref="AJ28:AQ28">SUM(AJ21:AJ27)</f>
        <v>186790.43366999997</v>
      </c>
      <c r="AK28" s="171">
        <f t="shared" si="1"/>
        <v>413705.51692</v>
      </c>
      <c r="AL28" s="165">
        <f t="shared" si="1"/>
        <v>7956.047</v>
      </c>
      <c r="AM28" s="177">
        <f t="shared" si="1"/>
        <v>210283.37699999998</v>
      </c>
      <c r="AN28" s="164">
        <f t="shared" si="1"/>
        <v>232591.53626999998</v>
      </c>
      <c r="AO28" s="171">
        <f t="shared" si="1"/>
        <v>841447.35548</v>
      </c>
      <c r="AP28" s="165">
        <f t="shared" si="1"/>
        <v>27441.5795</v>
      </c>
      <c r="AQ28" s="184">
        <f t="shared" si="1"/>
        <v>222471.01299999998</v>
      </c>
      <c r="AR28" s="110">
        <f>SUM(AR21:AR27)</f>
        <v>372703.1999</v>
      </c>
      <c r="AS28" s="172">
        <f>SUM(AS21:AS27)</f>
        <v>777908.1133399999</v>
      </c>
      <c r="AT28" s="111">
        <f>SUM(AT21:AT27)</f>
        <v>19238.002</v>
      </c>
      <c r="AU28" s="178">
        <f>SUM(AU21:AU27)</f>
        <v>271696.274</v>
      </c>
      <c r="AV28" s="239">
        <v>166811</v>
      </c>
      <c r="AW28" s="247">
        <v>640544</v>
      </c>
      <c r="AX28" s="240">
        <v>26294</v>
      </c>
      <c r="AY28" s="249">
        <v>296554</v>
      </c>
      <c r="AZ28" s="239">
        <v>104929.01787</v>
      </c>
      <c r="BA28" s="247">
        <v>543493.7915</v>
      </c>
      <c r="BB28" s="240">
        <v>42218.67123</v>
      </c>
      <c r="BC28" s="249">
        <v>328447.994</v>
      </c>
      <c r="BD28" s="239">
        <v>292818.09466</v>
      </c>
      <c r="BE28" s="247">
        <v>611355.00059</v>
      </c>
      <c r="BF28" s="240">
        <v>41119.758</v>
      </c>
      <c r="BG28" s="249">
        <v>331943.1482</v>
      </c>
      <c r="BH28" s="239">
        <v>400147</v>
      </c>
      <c r="BI28" s="247">
        <v>602791</v>
      </c>
      <c r="BJ28" s="240">
        <v>6682</v>
      </c>
      <c r="BK28" s="249">
        <v>349879</v>
      </c>
      <c r="BL28" s="239">
        <v>723864.2597</v>
      </c>
      <c r="BM28" s="247">
        <v>535977.57635</v>
      </c>
      <c r="BN28" s="240">
        <v>4637.212</v>
      </c>
      <c r="BO28" s="249">
        <v>359303.832</v>
      </c>
      <c r="BP28" s="239">
        <v>368972.96788</v>
      </c>
      <c r="BQ28" s="247">
        <v>556950.83279</v>
      </c>
      <c r="BR28" s="240">
        <v>15480.38448</v>
      </c>
      <c r="BS28" s="249">
        <v>396391.276</v>
      </c>
      <c r="BT28" s="239">
        <v>199011.81711</v>
      </c>
      <c r="BU28" s="247">
        <v>507637.8437</v>
      </c>
      <c r="BV28" s="240">
        <v>26081.186</v>
      </c>
      <c r="BW28" s="249">
        <v>434499.491</v>
      </c>
      <c r="BX28" s="239">
        <v>167994.555</v>
      </c>
      <c r="BY28" s="247">
        <v>460509.37339</v>
      </c>
      <c r="BZ28" s="240">
        <v>6077.2</v>
      </c>
      <c r="CA28" s="249">
        <v>503247</v>
      </c>
      <c r="CB28" s="239">
        <v>103101.82</v>
      </c>
      <c r="CC28" s="247">
        <v>481069</v>
      </c>
      <c r="CD28" s="240">
        <v>6018.225</v>
      </c>
      <c r="CE28" s="249">
        <v>538120</v>
      </c>
      <c r="CF28" s="239">
        <v>1023118.57972</v>
      </c>
      <c r="CG28" s="247">
        <v>642840.7441700001</v>
      </c>
      <c r="CH28" s="240">
        <v>2303.219</v>
      </c>
      <c r="CI28" s="249">
        <v>600463</v>
      </c>
    </row>
    <row r="29" spans="1:87" ht="15" thickTop="1">
      <c r="A29" s="14" t="s">
        <v>24</v>
      </c>
      <c r="B29" s="11">
        <v>941</v>
      </c>
      <c r="C29" s="20">
        <v>14585</v>
      </c>
      <c r="D29" s="13">
        <v>2688</v>
      </c>
      <c r="E29" s="12">
        <v>20103</v>
      </c>
      <c r="F29" s="11">
        <v>5456.9389</v>
      </c>
      <c r="G29" s="20">
        <v>17232</v>
      </c>
      <c r="H29" s="25">
        <v>157.87</v>
      </c>
      <c r="I29" s="26">
        <v>5288.1230000000005</v>
      </c>
      <c r="J29" s="53">
        <v>14468</v>
      </c>
      <c r="K29" s="57">
        <v>309.894</v>
      </c>
      <c r="L29" s="27">
        <v>3857.7326999999996</v>
      </c>
      <c r="M29" s="60">
        <v>24730.5246</v>
      </c>
      <c r="N29" s="62">
        <v>1648.812</v>
      </c>
      <c r="O29" s="36">
        <f>+AD18</f>
        <v>925.059</v>
      </c>
      <c r="P29" s="27">
        <v>3779</v>
      </c>
      <c r="Q29" s="65">
        <v>32758</v>
      </c>
      <c r="R29" s="62">
        <v>3064.217</v>
      </c>
      <c r="S29" s="36">
        <v>602.22</v>
      </c>
      <c r="T29" s="29">
        <v>4794.8306999999995</v>
      </c>
      <c r="U29" s="68">
        <v>37124.1672</v>
      </c>
      <c r="V29" s="28">
        <v>1734.541</v>
      </c>
      <c r="W29" s="25">
        <v>672.253</v>
      </c>
      <c r="X29" s="29">
        <v>7266.6119</v>
      </c>
      <c r="Y29" s="30">
        <v>33816.364199999996</v>
      </c>
      <c r="Z29" s="62">
        <v>5636.471</v>
      </c>
      <c r="AA29" s="36">
        <v>619.389</v>
      </c>
      <c r="AB29" s="29">
        <v>6841.7198</v>
      </c>
      <c r="AC29" s="68">
        <v>35748.168000000005</v>
      </c>
      <c r="AD29" s="30">
        <v>4240.368</v>
      </c>
      <c r="AE29" s="25">
        <v>868.743</v>
      </c>
      <c r="AF29" s="29">
        <v>5483.08</v>
      </c>
      <c r="AG29" s="169">
        <v>31352.47</v>
      </c>
      <c r="AH29" s="6">
        <v>53.19</v>
      </c>
      <c r="AI29" s="175">
        <v>983.43</v>
      </c>
      <c r="AJ29" s="6">
        <v>4277.0815</v>
      </c>
      <c r="AK29" s="169">
        <v>33229.295</v>
      </c>
      <c r="AL29" s="6">
        <v>984.563</v>
      </c>
      <c r="AM29" s="175">
        <v>1401.003</v>
      </c>
      <c r="AN29" s="29">
        <v>8941.25918</v>
      </c>
      <c r="AO29" s="169">
        <v>97564.704</v>
      </c>
      <c r="AP29" s="6">
        <v>1763.664</v>
      </c>
      <c r="AQ29" s="181">
        <v>1583.932</v>
      </c>
      <c r="AR29" s="193">
        <v>13449.99239</v>
      </c>
      <c r="AS29" s="199">
        <v>69692.549</v>
      </c>
      <c r="AT29" s="194">
        <v>8854.553</v>
      </c>
      <c r="AU29" s="202">
        <v>1693.497</v>
      </c>
      <c r="AV29" s="245"/>
      <c r="AW29" s="169"/>
      <c r="AX29" s="6"/>
      <c r="AY29" s="175"/>
      <c r="AZ29" s="245"/>
      <c r="BA29" s="169"/>
      <c r="BB29" s="6"/>
      <c r="BC29" s="175"/>
      <c r="BD29" s="245"/>
      <c r="BE29" s="169"/>
      <c r="BF29" s="6"/>
      <c r="BG29" s="175"/>
      <c r="BH29" s="245"/>
      <c r="BI29" s="169"/>
      <c r="BJ29" s="6"/>
      <c r="BK29" s="175"/>
      <c r="BL29" s="245"/>
      <c r="BM29" s="169"/>
      <c r="BN29" s="6"/>
      <c r="BO29" s="175"/>
      <c r="BP29" s="245"/>
      <c r="BQ29" s="169"/>
      <c r="BR29" s="6"/>
      <c r="BS29" s="175"/>
      <c r="BT29" s="245"/>
      <c r="BU29" s="169"/>
      <c r="BV29" s="6"/>
      <c r="BW29" s="175"/>
      <c r="BX29" s="245"/>
      <c r="BY29" s="169"/>
      <c r="BZ29" s="6"/>
      <c r="CA29" s="175"/>
      <c r="CB29" s="245"/>
      <c r="CC29" s="169"/>
      <c r="CD29" s="6"/>
      <c r="CE29" s="175"/>
      <c r="CF29" s="245"/>
      <c r="CG29" s="169"/>
      <c r="CH29" s="7"/>
      <c r="CI29" s="175"/>
    </row>
    <row r="30" spans="1:87" ht="14.25">
      <c r="A30" s="14" t="s">
        <v>25</v>
      </c>
      <c r="B30" s="11">
        <v>1915</v>
      </c>
      <c r="C30" s="20">
        <v>29674</v>
      </c>
      <c r="D30" s="13">
        <v>5003</v>
      </c>
      <c r="E30" s="12">
        <v>37871</v>
      </c>
      <c r="F30" s="11">
        <v>9151.7777</v>
      </c>
      <c r="G30" s="20">
        <v>39606</v>
      </c>
      <c r="H30" s="25">
        <v>1251.84</v>
      </c>
      <c r="I30" s="26">
        <v>12901.4837</v>
      </c>
      <c r="J30" s="53">
        <v>36655</v>
      </c>
      <c r="K30" s="57">
        <v>238.273</v>
      </c>
      <c r="L30" s="27">
        <v>9228.898799999999</v>
      </c>
      <c r="M30" s="60">
        <v>46001.9886</v>
      </c>
      <c r="N30" s="62">
        <v>5870.976</v>
      </c>
      <c r="O30" s="36">
        <f>+AD34</f>
        <v>0</v>
      </c>
      <c r="P30" s="27">
        <v>8766</v>
      </c>
      <c r="Q30" s="65">
        <v>57764</v>
      </c>
      <c r="R30" s="62">
        <v>278.045</v>
      </c>
      <c r="S30" s="36">
        <v>0</v>
      </c>
      <c r="T30" s="29">
        <v>13636.532900000002</v>
      </c>
      <c r="U30" s="68">
        <v>66020.02</v>
      </c>
      <c r="V30" s="28">
        <v>698.593</v>
      </c>
      <c r="W30" s="25">
        <v>46.692</v>
      </c>
      <c r="X30" s="29">
        <v>12322.3454</v>
      </c>
      <c r="Y30" s="30">
        <v>64421.55819999999</v>
      </c>
      <c r="Z30" s="62">
        <v>2245.863</v>
      </c>
      <c r="AA30" s="36">
        <v>986.879</v>
      </c>
      <c r="AB30" s="29">
        <v>11754.903899999998</v>
      </c>
      <c r="AC30" s="68">
        <v>73590.8615</v>
      </c>
      <c r="AD30" s="30">
        <v>958.406</v>
      </c>
      <c r="AE30" s="25">
        <v>2018.091</v>
      </c>
      <c r="AF30" s="29">
        <v>10629.19</v>
      </c>
      <c r="AG30" s="169">
        <v>66881.28</v>
      </c>
      <c r="AH30" s="6">
        <v>1477.62</v>
      </c>
      <c r="AI30" s="175">
        <v>2905.17</v>
      </c>
      <c r="AJ30" s="6">
        <v>12384.66588</v>
      </c>
      <c r="AK30" s="169">
        <v>76738.4413</v>
      </c>
      <c r="AL30" s="6">
        <v>443.791</v>
      </c>
      <c r="AM30" s="175">
        <v>3078.502</v>
      </c>
      <c r="AN30" s="29">
        <v>17052.26528</v>
      </c>
      <c r="AO30" s="169">
        <v>125539.749</v>
      </c>
      <c r="AP30" s="6">
        <v>3434.378</v>
      </c>
      <c r="AQ30" s="181">
        <v>4378.561</v>
      </c>
      <c r="AR30" s="193">
        <v>31077.78909</v>
      </c>
      <c r="AS30" s="199">
        <v>124531.751</v>
      </c>
      <c r="AT30" s="194">
        <v>11635.513</v>
      </c>
      <c r="AU30" s="202">
        <v>6594.141</v>
      </c>
      <c r="AV30" s="245"/>
      <c r="AW30" s="169"/>
      <c r="AX30" s="6"/>
      <c r="AY30" s="175"/>
      <c r="AZ30" s="245"/>
      <c r="BA30" s="169"/>
      <c r="BB30" s="6"/>
      <c r="BC30" s="175"/>
      <c r="BD30" s="245"/>
      <c r="BE30" s="169"/>
      <c r="BF30" s="6"/>
      <c r="BG30" s="175"/>
      <c r="BH30" s="245"/>
      <c r="BI30" s="169"/>
      <c r="BJ30" s="6"/>
      <c r="BK30" s="175"/>
      <c r="BL30" s="245"/>
      <c r="BM30" s="169"/>
      <c r="BN30" s="6"/>
      <c r="BO30" s="175"/>
      <c r="BP30" s="245"/>
      <c r="BQ30" s="169"/>
      <c r="BR30" s="6"/>
      <c r="BS30" s="175"/>
      <c r="BT30" s="245"/>
      <c r="BU30" s="169"/>
      <c r="BV30" s="6"/>
      <c r="BW30" s="175"/>
      <c r="BX30" s="245"/>
      <c r="BY30" s="169"/>
      <c r="BZ30" s="6"/>
      <c r="CA30" s="175"/>
      <c r="CB30" s="245"/>
      <c r="CC30" s="169"/>
      <c r="CD30" s="6"/>
      <c r="CE30" s="175"/>
      <c r="CF30" s="245"/>
      <c r="CG30" s="169"/>
      <c r="CH30" s="7"/>
      <c r="CI30" s="175"/>
    </row>
    <row r="31" spans="1:87" ht="14.25">
      <c r="A31" s="187" t="s">
        <v>26</v>
      </c>
      <c r="B31" s="11">
        <v>8358</v>
      </c>
      <c r="C31" s="20">
        <v>78071</v>
      </c>
      <c r="D31" s="13">
        <v>19993</v>
      </c>
      <c r="E31" s="12">
        <v>100918</v>
      </c>
      <c r="F31" s="11">
        <v>26975.7977</v>
      </c>
      <c r="G31" s="20">
        <v>102912</v>
      </c>
      <c r="H31" s="25">
        <v>0</v>
      </c>
      <c r="I31" s="26">
        <v>26730.639</v>
      </c>
      <c r="J31" s="53">
        <v>88046</v>
      </c>
      <c r="K31" s="57">
        <v>251.916</v>
      </c>
      <c r="L31" s="27">
        <v>51416.3089</v>
      </c>
      <c r="M31" s="60">
        <v>103464.6191</v>
      </c>
      <c r="N31" s="62">
        <v>1839.2598</v>
      </c>
      <c r="O31" s="36">
        <f>+AD53</f>
        <v>7671.714</v>
      </c>
      <c r="P31" s="27">
        <v>30705</v>
      </c>
      <c r="Q31" s="65">
        <v>113716</v>
      </c>
      <c r="R31" s="62">
        <v>0.313</v>
      </c>
      <c r="S31" s="36">
        <v>0</v>
      </c>
      <c r="T31" s="29">
        <v>35940.9966</v>
      </c>
      <c r="U31" s="68">
        <v>109482.00636</v>
      </c>
      <c r="V31" s="28">
        <v>0</v>
      </c>
      <c r="W31" s="25">
        <v>0</v>
      </c>
      <c r="X31" s="29">
        <v>33325.1179</v>
      </c>
      <c r="Y31" s="30">
        <v>109025.6049</v>
      </c>
      <c r="Z31" s="62">
        <v>9.064</v>
      </c>
      <c r="AA31" s="36">
        <v>354.886</v>
      </c>
      <c r="AB31" s="29">
        <v>82303.61451999999</v>
      </c>
      <c r="AC31" s="68">
        <v>115429.81500000002</v>
      </c>
      <c r="AD31" s="30">
        <v>1363.877</v>
      </c>
      <c r="AE31" s="25">
        <v>815.016</v>
      </c>
      <c r="AF31" s="29">
        <v>92278.79480999998</v>
      </c>
      <c r="AG31" s="169">
        <v>117026.28</v>
      </c>
      <c r="AH31" s="6">
        <v>8443.63</v>
      </c>
      <c r="AI31" s="175">
        <v>79964.33</v>
      </c>
      <c r="AJ31" s="6">
        <v>67911.09811</v>
      </c>
      <c r="AK31" s="169">
        <v>121615.7627</v>
      </c>
      <c r="AL31" s="6">
        <v>3177.613</v>
      </c>
      <c r="AM31" s="175">
        <v>77530.216</v>
      </c>
      <c r="AN31" s="29">
        <v>9250.033</v>
      </c>
      <c r="AO31" s="169">
        <v>242022.6909</v>
      </c>
      <c r="AP31" s="6">
        <v>20365.4285</v>
      </c>
      <c r="AQ31" s="181">
        <v>74714.892</v>
      </c>
      <c r="AR31" s="193">
        <v>98280.39035999995</v>
      </c>
      <c r="AS31" s="199">
        <v>222850.6903</v>
      </c>
      <c r="AT31" s="194">
        <v>17960.5918</v>
      </c>
      <c r="AU31" s="202">
        <v>100086.369</v>
      </c>
      <c r="AV31" s="245"/>
      <c r="AW31" s="169"/>
      <c r="AX31" s="6"/>
      <c r="AY31" s="175"/>
      <c r="AZ31" s="245"/>
      <c r="BA31" s="169"/>
      <c r="BB31" s="6"/>
      <c r="BC31" s="175"/>
      <c r="BD31" s="245"/>
      <c r="BE31" s="169"/>
      <c r="BF31" s="6"/>
      <c r="BG31" s="175"/>
      <c r="BH31" s="245"/>
      <c r="BI31" s="169"/>
      <c r="BJ31" s="6"/>
      <c r="BK31" s="175"/>
      <c r="BL31" s="245"/>
      <c r="BM31" s="169"/>
      <c r="BN31" s="6"/>
      <c r="BO31" s="175"/>
      <c r="BP31" s="245"/>
      <c r="BQ31" s="169"/>
      <c r="BR31" s="6"/>
      <c r="BS31" s="175"/>
      <c r="BT31" s="245"/>
      <c r="BU31" s="169"/>
      <c r="BV31" s="6"/>
      <c r="BW31" s="175"/>
      <c r="BX31" s="245"/>
      <c r="BY31" s="169"/>
      <c r="BZ31" s="6"/>
      <c r="CA31" s="175"/>
      <c r="CB31" s="245"/>
      <c r="CC31" s="169"/>
      <c r="CD31" s="6"/>
      <c r="CE31" s="175"/>
      <c r="CF31" s="245"/>
      <c r="CG31" s="169"/>
      <c r="CH31" s="7"/>
      <c r="CI31" s="175"/>
    </row>
    <row r="32" spans="1:87" ht="14.25">
      <c r="A32" s="187" t="s">
        <v>27</v>
      </c>
      <c r="B32" s="11">
        <v>1730</v>
      </c>
      <c r="C32" s="20">
        <v>19595</v>
      </c>
      <c r="D32" s="13">
        <v>3851</v>
      </c>
      <c r="E32" s="12">
        <v>28740</v>
      </c>
      <c r="F32" s="11">
        <v>6130.1349</v>
      </c>
      <c r="G32" s="20">
        <v>28057</v>
      </c>
      <c r="H32" s="25">
        <v>307.689</v>
      </c>
      <c r="I32" s="26">
        <v>5837.7597000000005</v>
      </c>
      <c r="J32" s="53">
        <v>25312</v>
      </c>
      <c r="K32" s="57">
        <v>4157.904</v>
      </c>
      <c r="L32" s="27">
        <v>4196.352</v>
      </c>
      <c r="M32" s="60">
        <v>31496.6667</v>
      </c>
      <c r="N32" s="62">
        <v>3467.3766</v>
      </c>
      <c r="O32" s="36">
        <f>+AD54</f>
        <v>1779.7795</v>
      </c>
      <c r="P32" s="27">
        <v>3232</v>
      </c>
      <c r="Q32" s="65">
        <v>33430</v>
      </c>
      <c r="R32" s="62">
        <v>1926.0865</v>
      </c>
      <c r="S32" s="36">
        <v>33442.91</v>
      </c>
      <c r="T32" s="29">
        <v>4566.7358</v>
      </c>
      <c r="U32" s="68">
        <v>35817.35338</v>
      </c>
      <c r="V32" s="28">
        <v>4419.719</v>
      </c>
      <c r="W32" s="25">
        <v>39990.899600000004</v>
      </c>
      <c r="X32" s="29">
        <v>5868.6228</v>
      </c>
      <c r="Y32" s="30">
        <v>37891.707</v>
      </c>
      <c r="Z32" s="62">
        <v>5657.1155</v>
      </c>
      <c r="AA32" s="36">
        <v>43088.531820000004</v>
      </c>
      <c r="AB32" s="29">
        <v>4614.546</v>
      </c>
      <c r="AC32" s="68">
        <v>38217.112</v>
      </c>
      <c r="AD32" s="30">
        <v>5359.214</v>
      </c>
      <c r="AE32" s="25">
        <v>64162.052</v>
      </c>
      <c r="AF32" s="29">
        <v>4161.46</v>
      </c>
      <c r="AG32" s="169">
        <v>31788.58</v>
      </c>
      <c r="AH32" s="6">
        <v>1286.3</v>
      </c>
      <c r="AI32" s="175">
        <v>965.01</v>
      </c>
      <c r="AJ32" s="6">
        <v>4998.372</v>
      </c>
      <c r="AK32" s="169">
        <v>32186.937</v>
      </c>
      <c r="AL32" s="6">
        <v>415.617</v>
      </c>
      <c r="AM32" s="175">
        <v>1337.601</v>
      </c>
      <c r="AN32" s="29">
        <v>39062.16132</v>
      </c>
      <c r="AO32" s="169">
        <v>76665.47529</v>
      </c>
      <c r="AP32" s="6">
        <v>2230.195</v>
      </c>
      <c r="AQ32" s="181">
        <v>3186.258</v>
      </c>
      <c r="AR32" s="193">
        <v>15930.1582</v>
      </c>
      <c r="AS32" s="199">
        <v>63150.828</v>
      </c>
      <c r="AT32" s="194">
        <v>660.389</v>
      </c>
      <c r="AU32" s="202">
        <v>3137.308</v>
      </c>
      <c r="AV32" s="245"/>
      <c r="AW32" s="169"/>
      <c r="AX32" s="6"/>
      <c r="AY32" s="175"/>
      <c r="AZ32" s="245"/>
      <c r="BA32" s="169"/>
      <c r="BB32" s="6"/>
      <c r="BC32" s="175"/>
      <c r="BD32" s="245"/>
      <c r="BE32" s="169"/>
      <c r="BF32" s="6"/>
      <c r="BG32" s="175"/>
      <c r="BH32" s="245"/>
      <c r="BI32" s="169"/>
      <c r="BJ32" s="6"/>
      <c r="BK32" s="175"/>
      <c r="BL32" s="245"/>
      <c r="BM32" s="169"/>
      <c r="BN32" s="6"/>
      <c r="BO32" s="175"/>
      <c r="BP32" s="245"/>
      <c r="BQ32" s="169"/>
      <c r="BR32" s="6"/>
      <c r="BS32" s="175"/>
      <c r="BT32" s="245"/>
      <c r="BU32" s="169"/>
      <c r="BV32" s="6"/>
      <c r="BW32" s="175"/>
      <c r="BX32" s="245"/>
      <c r="BY32" s="169"/>
      <c r="BZ32" s="6"/>
      <c r="CA32" s="175"/>
      <c r="CB32" s="245"/>
      <c r="CC32" s="169"/>
      <c r="CD32" s="6"/>
      <c r="CE32" s="175"/>
      <c r="CF32" s="245"/>
      <c r="CG32" s="169"/>
      <c r="CH32" s="7"/>
      <c r="CI32" s="175"/>
    </row>
    <row r="33" spans="1:87" ht="14.25">
      <c r="A33" s="14" t="s">
        <v>28</v>
      </c>
      <c r="B33" s="11">
        <v>2909</v>
      </c>
      <c r="C33" s="20">
        <v>28970</v>
      </c>
      <c r="D33" s="13">
        <v>7955</v>
      </c>
      <c r="E33" s="12">
        <v>38704</v>
      </c>
      <c r="F33" s="11">
        <v>11915.094200000001</v>
      </c>
      <c r="G33" s="20">
        <v>39135</v>
      </c>
      <c r="H33" s="25">
        <v>0</v>
      </c>
      <c r="I33" s="26">
        <v>12829.7536</v>
      </c>
      <c r="J33" s="53">
        <v>32642</v>
      </c>
      <c r="K33" s="57">
        <v>849.615</v>
      </c>
      <c r="L33" s="27">
        <v>10187.626600000001</v>
      </c>
      <c r="M33" s="60">
        <v>39092.74459999999</v>
      </c>
      <c r="N33" s="62">
        <v>1775.696</v>
      </c>
      <c r="O33" s="36">
        <f>+AD55</f>
        <v>2194.529</v>
      </c>
      <c r="P33" s="27">
        <v>8639</v>
      </c>
      <c r="Q33" s="65">
        <v>45268</v>
      </c>
      <c r="R33" s="62">
        <v>66.99719999999999</v>
      </c>
      <c r="S33" s="36">
        <v>0</v>
      </c>
      <c r="T33" s="29">
        <v>10119.351400000001</v>
      </c>
      <c r="U33" s="68">
        <v>45865.6</v>
      </c>
      <c r="V33" s="28">
        <v>314.734</v>
      </c>
      <c r="W33" s="25">
        <v>0</v>
      </c>
      <c r="X33" s="29">
        <v>11322.38</v>
      </c>
      <c r="Y33" s="30">
        <v>43534.968</v>
      </c>
      <c r="Z33" s="62">
        <v>518.867</v>
      </c>
      <c r="AA33" s="36">
        <v>277.11</v>
      </c>
      <c r="AB33" s="29">
        <v>11405.5218</v>
      </c>
      <c r="AC33" s="68">
        <v>49852.784</v>
      </c>
      <c r="AD33" s="30">
        <v>2219.056</v>
      </c>
      <c r="AE33" s="25">
        <v>892.89</v>
      </c>
      <c r="AF33" s="29">
        <v>8362.9</v>
      </c>
      <c r="AG33" s="169">
        <v>48494.38</v>
      </c>
      <c r="AH33" s="6">
        <v>0.17</v>
      </c>
      <c r="AI33" s="175">
        <v>1366.95</v>
      </c>
      <c r="AJ33" s="6">
        <v>9061.82367</v>
      </c>
      <c r="AK33" s="169">
        <v>46517.5371</v>
      </c>
      <c r="AL33" s="6">
        <v>0</v>
      </c>
      <c r="AM33" s="175">
        <v>970.505</v>
      </c>
      <c r="AN33" s="29">
        <v>15691.82347</v>
      </c>
      <c r="AO33" s="169">
        <v>113950.5594</v>
      </c>
      <c r="AP33" s="6">
        <v>270.2985</v>
      </c>
      <c r="AQ33" s="181">
        <v>1394.738</v>
      </c>
      <c r="AR33" s="193">
        <v>27975.25214</v>
      </c>
      <c r="AS33" s="199">
        <v>99043.6348</v>
      </c>
      <c r="AT33" s="194">
        <v>1189.8465</v>
      </c>
      <c r="AU33" s="202">
        <v>2038.154</v>
      </c>
      <c r="AV33" s="245"/>
      <c r="AW33" s="169"/>
      <c r="AX33" s="6"/>
      <c r="AY33" s="175"/>
      <c r="AZ33" s="245"/>
      <c r="BA33" s="169"/>
      <c r="BB33" s="6"/>
      <c r="BC33" s="175"/>
      <c r="BD33" s="245"/>
      <c r="BE33" s="169"/>
      <c r="BF33" s="6"/>
      <c r="BG33" s="175"/>
      <c r="BH33" s="245"/>
      <c r="BI33" s="169"/>
      <c r="BJ33" s="6"/>
      <c r="BK33" s="175"/>
      <c r="BL33" s="245"/>
      <c r="BM33" s="169"/>
      <c r="BN33" s="6"/>
      <c r="BO33" s="175"/>
      <c r="BP33" s="245"/>
      <c r="BQ33" s="169"/>
      <c r="BR33" s="6"/>
      <c r="BS33" s="175"/>
      <c r="BT33" s="245"/>
      <c r="BU33" s="169"/>
      <c r="BV33" s="6"/>
      <c r="BW33" s="175"/>
      <c r="BX33" s="245"/>
      <c r="BY33" s="169"/>
      <c r="BZ33" s="6"/>
      <c r="CA33" s="175"/>
      <c r="CB33" s="245"/>
      <c r="CC33" s="169"/>
      <c r="CD33" s="6"/>
      <c r="CE33" s="175"/>
      <c r="CF33" s="245"/>
      <c r="CG33" s="169"/>
      <c r="CH33" s="7"/>
      <c r="CI33" s="175"/>
    </row>
    <row r="34" spans="1:87" ht="14.25">
      <c r="A34" s="14" t="s">
        <v>29</v>
      </c>
      <c r="B34" s="11">
        <v>772</v>
      </c>
      <c r="C34" s="20">
        <v>16184</v>
      </c>
      <c r="D34" s="13">
        <v>3547</v>
      </c>
      <c r="E34" s="12">
        <v>23950</v>
      </c>
      <c r="F34" s="11">
        <v>7566.618</v>
      </c>
      <c r="G34" s="20">
        <v>25298</v>
      </c>
      <c r="H34" s="25">
        <v>0</v>
      </c>
      <c r="I34" s="26">
        <v>9894.039200000001</v>
      </c>
      <c r="J34" s="53">
        <v>22296</v>
      </c>
      <c r="K34" s="57">
        <v>0</v>
      </c>
      <c r="L34" s="27">
        <v>7125.33647</v>
      </c>
      <c r="M34" s="60">
        <v>24113.4757</v>
      </c>
      <c r="N34" s="62">
        <v>45.62</v>
      </c>
      <c r="O34" s="36">
        <f>+AD64</f>
        <v>9332.159</v>
      </c>
      <c r="P34" s="27">
        <v>8788</v>
      </c>
      <c r="Q34" s="65">
        <v>28648</v>
      </c>
      <c r="R34" s="62">
        <v>24.805</v>
      </c>
      <c r="S34" s="36">
        <v>413.48</v>
      </c>
      <c r="T34" s="29">
        <v>9165.469799999999</v>
      </c>
      <c r="U34" s="68">
        <v>32537.0415</v>
      </c>
      <c r="V34" s="28">
        <v>0</v>
      </c>
      <c r="W34" s="25">
        <v>663.8632</v>
      </c>
      <c r="X34" s="29">
        <v>8851.8519</v>
      </c>
      <c r="Y34" s="30">
        <v>26818.683399999998</v>
      </c>
      <c r="Z34" s="62">
        <v>17.537</v>
      </c>
      <c r="AA34" s="36">
        <v>1045.2893000000001</v>
      </c>
      <c r="AB34" s="29">
        <v>8286.994700000001</v>
      </c>
      <c r="AC34" s="68">
        <v>25144.0891</v>
      </c>
      <c r="AD34" s="30">
        <v>0</v>
      </c>
      <c r="AE34" s="25">
        <v>3206.924</v>
      </c>
      <c r="AF34" s="29">
        <v>6191.12</v>
      </c>
      <c r="AG34" s="169">
        <v>24384.94</v>
      </c>
      <c r="AH34" s="6">
        <v>0</v>
      </c>
      <c r="AI34" s="175">
        <v>5332.07</v>
      </c>
      <c r="AJ34" s="6">
        <v>7348.77275</v>
      </c>
      <c r="AK34" s="169">
        <v>24168.5391</v>
      </c>
      <c r="AL34" s="6">
        <v>0</v>
      </c>
      <c r="AM34" s="175">
        <v>5591.214</v>
      </c>
      <c r="AN34" s="29">
        <v>11644.15375</v>
      </c>
      <c r="AO34" s="169">
        <v>71184.0663</v>
      </c>
      <c r="AP34" s="6">
        <v>2093.954</v>
      </c>
      <c r="AQ34" s="181">
        <v>6544.118</v>
      </c>
      <c r="AR34" s="193">
        <v>17377.05222</v>
      </c>
      <c r="AS34" s="199">
        <v>55277.348</v>
      </c>
      <c r="AT34" s="194">
        <v>8</v>
      </c>
      <c r="AU34" s="202">
        <v>7417.563</v>
      </c>
      <c r="AV34" s="245"/>
      <c r="AW34" s="169"/>
      <c r="AX34" s="6"/>
      <c r="AY34" s="175"/>
      <c r="AZ34" s="245"/>
      <c r="BA34" s="169"/>
      <c r="BB34" s="6"/>
      <c r="BC34" s="175"/>
      <c r="BD34" s="245"/>
      <c r="BE34" s="169"/>
      <c r="BF34" s="6"/>
      <c r="BG34" s="175"/>
      <c r="BH34" s="245"/>
      <c r="BI34" s="169"/>
      <c r="BJ34" s="6"/>
      <c r="BK34" s="175"/>
      <c r="BL34" s="245"/>
      <c r="BM34" s="169"/>
      <c r="BN34" s="6"/>
      <c r="BO34" s="175"/>
      <c r="BP34" s="245"/>
      <c r="BQ34" s="169"/>
      <c r="BR34" s="6"/>
      <c r="BS34" s="175"/>
      <c r="BT34" s="245"/>
      <c r="BU34" s="169"/>
      <c r="BV34" s="6"/>
      <c r="BW34" s="175"/>
      <c r="BX34" s="245"/>
      <c r="BY34" s="169"/>
      <c r="BZ34" s="6"/>
      <c r="CA34" s="175"/>
      <c r="CB34" s="245"/>
      <c r="CC34" s="169"/>
      <c r="CD34" s="6"/>
      <c r="CE34" s="175"/>
      <c r="CF34" s="245"/>
      <c r="CG34" s="169"/>
      <c r="CH34" s="7"/>
      <c r="CI34" s="175"/>
    </row>
    <row r="35" spans="1:87" ht="15" thickBot="1">
      <c r="A35" s="14" t="s">
        <v>30</v>
      </c>
      <c r="B35" s="11">
        <v>5484</v>
      </c>
      <c r="C35" s="20">
        <v>26265</v>
      </c>
      <c r="D35" s="42">
        <v>7868</v>
      </c>
      <c r="E35" s="43">
        <v>28372</v>
      </c>
      <c r="F35" s="44">
        <v>19901.364</v>
      </c>
      <c r="G35" s="45">
        <v>29438</v>
      </c>
      <c r="H35" s="31">
        <v>10022.67</v>
      </c>
      <c r="I35" s="46">
        <v>12288.188</v>
      </c>
      <c r="J35" s="54">
        <v>30459</v>
      </c>
      <c r="K35" s="58">
        <v>217.246</v>
      </c>
      <c r="L35" s="41">
        <v>10341.824700000001</v>
      </c>
      <c r="M35" s="61">
        <v>35727.6206</v>
      </c>
      <c r="N35" s="63">
        <v>9030.2518</v>
      </c>
      <c r="O35" s="40">
        <f>+AD72</f>
        <v>4058.416</v>
      </c>
      <c r="P35" s="41">
        <v>14799</v>
      </c>
      <c r="Q35" s="66">
        <v>37765</v>
      </c>
      <c r="R35" s="63">
        <v>625.0161999999999</v>
      </c>
      <c r="S35" s="40">
        <v>0</v>
      </c>
      <c r="T35" s="32">
        <v>13954.3527</v>
      </c>
      <c r="U35" s="69">
        <v>43839.7365</v>
      </c>
      <c r="V35" s="40">
        <v>602.435</v>
      </c>
      <c r="W35" s="31">
        <v>970.682</v>
      </c>
      <c r="X35" s="32">
        <v>15415.6177</v>
      </c>
      <c r="Y35" s="33">
        <v>40172.0884</v>
      </c>
      <c r="Z35" s="63">
        <v>1943.687</v>
      </c>
      <c r="AA35" s="40">
        <v>732.379</v>
      </c>
      <c r="AB35" s="32">
        <v>16435.5847</v>
      </c>
      <c r="AC35" s="69">
        <v>43334.498999999996</v>
      </c>
      <c r="AD35" s="33">
        <v>692.783</v>
      </c>
      <c r="AE35" s="31">
        <v>1226.794</v>
      </c>
      <c r="AF35" s="32">
        <v>15401.87</v>
      </c>
      <c r="AG35" s="170">
        <v>42669.96</v>
      </c>
      <c r="AH35" s="158">
        <v>2811.02</v>
      </c>
      <c r="AI35" s="176">
        <v>1754.45</v>
      </c>
      <c r="AJ35" s="158">
        <v>13027.49618</v>
      </c>
      <c r="AK35" s="170">
        <v>52913.828</v>
      </c>
      <c r="AL35" s="158">
        <v>0</v>
      </c>
      <c r="AM35" s="176">
        <v>1500.813</v>
      </c>
      <c r="AN35" s="32">
        <v>19121.91418</v>
      </c>
      <c r="AO35" s="170">
        <v>135907.577</v>
      </c>
      <c r="AP35" s="158">
        <v>3979.531</v>
      </c>
      <c r="AQ35" s="183">
        <v>1132.808</v>
      </c>
      <c r="AR35" s="195">
        <v>27867.08325</v>
      </c>
      <c r="AS35" s="200">
        <v>86902.24</v>
      </c>
      <c r="AT35" s="196">
        <v>1250.947</v>
      </c>
      <c r="AU35" s="203">
        <v>1379.477</v>
      </c>
      <c r="AV35" s="238"/>
      <c r="AW35" s="170"/>
      <c r="AX35" s="158"/>
      <c r="AY35" s="176"/>
      <c r="AZ35" s="238"/>
      <c r="BA35" s="170"/>
      <c r="BB35" s="158"/>
      <c r="BC35" s="176"/>
      <c r="BD35" s="238"/>
      <c r="BE35" s="170"/>
      <c r="BF35" s="158"/>
      <c r="BG35" s="176"/>
      <c r="BH35" s="238"/>
      <c r="BI35" s="170"/>
      <c r="BJ35" s="158"/>
      <c r="BK35" s="176"/>
      <c r="BL35" s="238"/>
      <c r="BM35" s="170"/>
      <c r="BN35" s="158"/>
      <c r="BO35" s="176"/>
      <c r="BP35" s="238"/>
      <c r="BQ35" s="170"/>
      <c r="BR35" s="158"/>
      <c r="BS35" s="176"/>
      <c r="BT35" s="238"/>
      <c r="BU35" s="170"/>
      <c r="BV35" s="158"/>
      <c r="BW35" s="176"/>
      <c r="BX35" s="238"/>
      <c r="BY35" s="170"/>
      <c r="BZ35" s="158"/>
      <c r="CA35" s="176"/>
      <c r="CB35" s="238"/>
      <c r="CC35" s="170"/>
      <c r="CD35" s="158"/>
      <c r="CE35" s="176"/>
      <c r="CF35" s="238"/>
      <c r="CG35" s="170"/>
      <c r="CH35" s="158"/>
      <c r="CI35" s="176"/>
    </row>
    <row r="36" spans="1:87" ht="16.5" thickBot="1" thickTop="1">
      <c r="A36" s="95" t="s">
        <v>31</v>
      </c>
      <c r="B36" s="96">
        <f>SUM(B29:B35)</f>
        <v>22109</v>
      </c>
      <c r="C36" s="97">
        <f>SUM(C29:C35)</f>
        <v>213344</v>
      </c>
      <c r="D36" s="98">
        <f>SUM(D29:D35)</f>
        <v>50905</v>
      </c>
      <c r="E36" s="99">
        <f>SUM(E29:E35)</f>
        <v>278658</v>
      </c>
      <c r="F36" s="100">
        <v>87097.7254</v>
      </c>
      <c r="G36" s="101">
        <f>SUM(G29:G35)</f>
        <v>281678</v>
      </c>
      <c r="H36" s="102">
        <v>11740.069</v>
      </c>
      <c r="I36" s="103">
        <v>85769.9862</v>
      </c>
      <c r="J36" s="104">
        <f>SUM(J29:J35)</f>
        <v>249878</v>
      </c>
      <c r="K36" s="105">
        <f>SUM(K29:K35)</f>
        <v>6024.848000000001</v>
      </c>
      <c r="L36" s="106">
        <v>96354.08017</v>
      </c>
      <c r="M36" s="80">
        <v>304627.6399</v>
      </c>
      <c r="N36" s="107">
        <f>SUM(N29:N35)</f>
        <v>23677.9922</v>
      </c>
      <c r="O36" s="108">
        <f>SUM(O29:O35)</f>
        <v>25961.6565</v>
      </c>
      <c r="P36" s="106">
        <f>SUM(P29:P35)</f>
        <v>78708</v>
      </c>
      <c r="Q36" s="106">
        <v>349348</v>
      </c>
      <c r="R36" s="107">
        <f>SUM(R29:R35)</f>
        <v>5985.4799</v>
      </c>
      <c r="S36" s="108">
        <v>34458.61</v>
      </c>
      <c r="T36" s="87">
        <v>92178.2699</v>
      </c>
      <c r="U36" s="88">
        <v>370685.92494</v>
      </c>
      <c r="V36" s="109">
        <f>SUM(V29:V35)</f>
        <v>7770.022000000001</v>
      </c>
      <c r="W36" s="102">
        <v>42344.389800000004</v>
      </c>
      <c r="X36" s="91">
        <v>94372.54759999999</v>
      </c>
      <c r="Y36" s="92">
        <v>355680.9741</v>
      </c>
      <c r="Z36" s="107">
        <f>SUM(Z29:Z35)</f>
        <v>16028.6045</v>
      </c>
      <c r="AA36" s="108">
        <v>47104.464120000004</v>
      </c>
      <c r="AB36" s="87">
        <v>141642.88541999998</v>
      </c>
      <c r="AC36" s="88">
        <v>381317.3286</v>
      </c>
      <c r="AD36" s="109">
        <f>SUM(AD29:AD35)</f>
        <v>14833.704</v>
      </c>
      <c r="AE36" s="102">
        <v>73190.51</v>
      </c>
      <c r="AF36" s="164">
        <v>142508.41481</v>
      </c>
      <c r="AG36" s="171">
        <v>362597.89</v>
      </c>
      <c r="AH36" s="165">
        <v>14071.93</v>
      </c>
      <c r="AI36" s="177">
        <v>93271.41</v>
      </c>
      <c r="AJ36" s="165">
        <f aca="true" t="shared" si="2" ref="AJ36:AQ36">SUM(AJ29:AJ35)</f>
        <v>119009.31009000001</v>
      </c>
      <c r="AK36" s="171">
        <f t="shared" si="2"/>
        <v>387370.3402</v>
      </c>
      <c r="AL36" s="165">
        <f t="shared" si="2"/>
        <v>5021.584</v>
      </c>
      <c r="AM36" s="177">
        <f t="shared" si="2"/>
        <v>91409.85399999999</v>
      </c>
      <c r="AN36" s="164">
        <f t="shared" si="2"/>
        <v>120763.61017999999</v>
      </c>
      <c r="AO36" s="171">
        <f t="shared" si="2"/>
        <v>862834.82189</v>
      </c>
      <c r="AP36" s="165">
        <f t="shared" si="2"/>
        <v>34137.44900000001</v>
      </c>
      <c r="AQ36" s="184">
        <f t="shared" si="2"/>
        <v>92935.30700000002</v>
      </c>
      <c r="AR36" s="164">
        <f>SUM(AR29:AR35)</f>
        <v>231957.71764999995</v>
      </c>
      <c r="AS36" s="171">
        <f>SUM(AS29:AS35)</f>
        <v>721449.0410999999</v>
      </c>
      <c r="AT36" s="165">
        <f>SUM(AT29:AT35)</f>
        <v>41559.8403</v>
      </c>
      <c r="AU36" s="177">
        <f>SUM(AU29:AU35)</f>
        <v>122346.509</v>
      </c>
      <c r="AV36" s="239">
        <v>172776</v>
      </c>
      <c r="AW36" s="247">
        <v>540796</v>
      </c>
      <c r="AX36" s="240">
        <v>16691</v>
      </c>
      <c r="AY36" s="249">
        <v>136336</v>
      </c>
      <c r="AZ36" s="239">
        <v>93139.03218</v>
      </c>
      <c r="BA36" s="247">
        <v>441787.691</v>
      </c>
      <c r="BB36" s="240">
        <v>10668.51945</v>
      </c>
      <c r="BC36" s="249">
        <v>144205.652</v>
      </c>
      <c r="BD36" s="239">
        <v>185835.66943</v>
      </c>
      <c r="BE36" s="247">
        <v>529448.13134</v>
      </c>
      <c r="BF36" s="240">
        <v>18326.898</v>
      </c>
      <c r="BG36" s="249">
        <v>158108.726</v>
      </c>
      <c r="BH36" s="239">
        <v>263123</v>
      </c>
      <c r="BI36" s="247">
        <v>486237</v>
      </c>
      <c r="BJ36" s="240">
        <v>16843</v>
      </c>
      <c r="BK36" s="249">
        <v>164198</v>
      </c>
      <c r="BL36" s="239">
        <v>382621.4308</v>
      </c>
      <c r="BM36" s="247">
        <v>443764.68068</v>
      </c>
      <c r="BN36" s="240">
        <v>15352.519</v>
      </c>
      <c r="BO36" s="249">
        <v>174234.225</v>
      </c>
      <c r="BP36" s="239">
        <v>201616.54886</v>
      </c>
      <c r="BQ36" s="247">
        <v>430069.98956</v>
      </c>
      <c r="BR36" s="240">
        <v>3540.375</v>
      </c>
      <c r="BS36" s="249">
        <v>200704.224</v>
      </c>
      <c r="BT36" s="239">
        <v>177992.21172</v>
      </c>
      <c r="BU36" s="247">
        <v>393160.52111</v>
      </c>
      <c r="BV36" s="240">
        <v>2432.054</v>
      </c>
      <c r="BW36" s="249">
        <v>225594.334</v>
      </c>
      <c r="BX36" s="239">
        <v>157555.585</v>
      </c>
      <c r="BY36" s="247">
        <v>379565.78831</v>
      </c>
      <c r="BZ36" s="240">
        <v>8031.887</v>
      </c>
      <c r="CA36" s="249">
        <v>263316</v>
      </c>
      <c r="CB36" s="239">
        <v>86185.53</v>
      </c>
      <c r="CC36" s="247">
        <v>437664</v>
      </c>
      <c r="CD36" s="240">
        <v>49165.871</v>
      </c>
      <c r="CE36" s="249">
        <v>278339</v>
      </c>
      <c r="CF36" s="239">
        <v>1161732.3189000003</v>
      </c>
      <c r="CG36" s="247">
        <v>641824.94439</v>
      </c>
      <c r="CH36" s="240">
        <v>6787.63358</v>
      </c>
      <c r="CI36" s="249">
        <v>316897</v>
      </c>
    </row>
    <row r="37" spans="1:87" ht="15" thickTop="1">
      <c r="A37" s="14" t="s">
        <v>32</v>
      </c>
      <c r="B37" s="11">
        <v>1730</v>
      </c>
      <c r="C37" s="20">
        <v>28682</v>
      </c>
      <c r="D37" s="13">
        <v>6496</v>
      </c>
      <c r="E37" s="12">
        <v>39471</v>
      </c>
      <c r="F37" s="11">
        <v>12149.9587</v>
      </c>
      <c r="G37" s="20">
        <v>36776</v>
      </c>
      <c r="H37" s="25">
        <v>75.631</v>
      </c>
      <c r="I37" s="26">
        <v>12418.8534</v>
      </c>
      <c r="J37" s="53">
        <v>30192</v>
      </c>
      <c r="K37" s="57">
        <v>455.854</v>
      </c>
      <c r="L37" s="27">
        <v>8655.732399999999</v>
      </c>
      <c r="M37" s="60">
        <v>41432.2332</v>
      </c>
      <c r="N37" s="62">
        <v>1188.657</v>
      </c>
      <c r="O37" s="36">
        <f>+AD23</f>
        <v>365.114</v>
      </c>
      <c r="P37" s="27">
        <v>10783</v>
      </c>
      <c r="Q37" s="65">
        <v>48802</v>
      </c>
      <c r="R37" s="62">
        <v>1104.416</v>
      </c>
      <c r="S37" s="36">
        <v>0</v>
      </c>
      <c r="T37" s="29">
        <v>18299.7686</v>
      </c>
      <c r="U37" s="68">
        <v>68067.41424000001</v>
      </c>
      <c r="V37" s="28">
        <v>27.573</v>
      </c>
      <c r="W37" s="25">
        <v>0</v>
      </c>
      <c r="X37" s="29">
        <v>20281.577999999998</v>
      </c>
      <c r="Y37" s="30">
        <v>63385.5595</v>
      </c>
      <c r="Z37" s="62">
        <v>117.292</v>
      </c>
      <c r="AA37" s="36">
        <v>970.557</v>
      </c>
      <c r="AB37" s="29">
        <v>16393.315</v>
      </c>
      <c r="AC37" s="68">
        <v>64314.1</v>
      </c>
      <c r="AD37" s="30">
        <v>1262.101</v>
      </c>
      <c r="AE37" s="25">
        <v>2829.129</v>
      </c>
      <c r="AF37" s="29">
        <v>16302.34</v>
      </c>
      <c r="AG37" s="169">
        <v>65552.73</v>
      </c>
      <c r="AH37" s="6">
        <v>1545.26</v>
      </c>
      <c r="AI37" s="175">
        <v>5642.26</v>
      </c>
      <c r="AJ37" s="6">
        <v>19892.15458</v>
      </c>
      <c r="AK37" s="169">
        <v>69574.633</v>
      </c>
      <c r="AL37" s="6">
        <v>2802.123</v>
      </c>
      <c r="AM37" s="175">
        <v>7157.507</v>
      </c>
      <c r="AN37" s="29">
        <v>35095.92443</v>
      </c>
      <c r="AO37" s="169">
        <v>145617.98094</v>
      </c>
      <c r="AP37" s="6">
        <v>637.906</v>
      </c>
      <c r="AQ37" s="181">
        <v>10750.816</v>
      </c>
      <c r="AR37" s="193">
        <v>46549.25185</v>
      </c>
      <c r="AS37" s="199">
        <v>111892.6083</v>
      </c>
      <c r="AT37" s="194">
        <v>5207.125</v>
      </c>
      <c r="AU37" s="202">
        <v>13051.433</v>
      </c>
      <c r="AV37" s="245"/>
      <c r="AW37" s="169"/>
      <c r="AX37" s="6"/>
      <c r="AY37" s="175"/>
      <c r="AZ37" s="245"/>
      <c r="BA37" s="169"/>
      <c r="BB37" s="6"/>
      <c r="BC37" s="175"/>
      <c r="BD37" s="245"/>
      <c r="BE37" s="169"/>
      <c r="BF37" s="6"/>
      <c r="BG37" s="175"/>
      <c r="BH37" s="245"/>
      <c r="BI37" s="169"/>
      <c r="BJ37" s="6"/>
      <c r="BK37" s="175"/>
      <c r="BL37" s="245"/>
      <c r="BM37" s="169"/>
      <c r="BN37" s="6"/>
      <c r="BO37" s="175"/>
      <c r="BP37" s="245"/>
      <c r="BQ37" s="169"/>
      <c r="BR37" s="6"/>
      <c r="BS37" s="175"/>
      <c r="BT37" s="245"/>
      <c r="BU37" s="169"/>
      <c r="BV37" s="6"/>
      <c r="BW37" s="175"/>
      <c r="BX37" s="245"/>
      <c r="BY37" s="169"/>
      <c r="BZ37" s="6"/>
      <c r="CA37" s="175"/>
      <c r="CB37" s="245"/>
      <c r="CC37" s="169"/>
      <c r="CD37" s="6"/>
      <c r="CE37" s="175"/>
      <c r="CF37" s="245"/>
      <c r="CG37" s="169"/>
      <c r="CH37" s="7"/>
      <c r="CI37" s="175"/>
    </row>
    <row r="38" spans="1:87" ht="14.25">
      <c r="A38" s="14" t="s">
        <v>33</v>
      </c>
      <c r="B38" s="11">
        <v>2182</v>
      </c>
      <c r="C38" s="20">
        <v>37535</v>
      </c>
      <c r="D38" s="13">
        <v>4765</v>
      </c>
      <c r="E38" s="12">
        <v>58340</v>
      </c>
      <c r="F38" s="11">
        <v>18348.1897</v>
      </c>
      <c r="G38" s="20">
        <v>57687</v>
      </c>
      <c r="H38" s="25">
        <v>5106.024</v>
      </c>
      <c r="I38" s="26">
        <v>20582.8046</v>
      </c>
      <c r="J38" s="53">
        <v>55642</v>
      </c>
      <c r="K38" s="57">
        <v>6885.166</v>
      </c>
      <c r="L38" s="27">
        <v>19514.7607</v>
      </c>
      <c r="M38" s="60">
        <v>70160.70091999999</v>
      </c>
      <c r="N38" s="62">
        <v>2696.599</v>
      </c>
      <c r="O38" s="36">
        <f>+AD31</f>
        <v>1363.877</v>
      </c>
      <c r="P38" s="27">
        <v>24781</v>
      </c>
      <c r="Q38" s="65">
        <v>73571</v>
      </c>
      <c r="R38" s="62">
        <v>10098.842</v>
      </c>
      <c r="S38" s="36">
        <v>3360</v>
      </c>
      <c r="T38" s="29">
        <v>34775.8661</v>
      </c>
      <c r="U38" s="68">
        <v>81073.60205</v>
      </c>
      <c r="V38" s="28">
        <v>915.219</v>
      </c>
      <c r="W38" s="25">
        <v>3688.493</v>
      </c>
      <c r="X38" s="29">
        <v>34659.24799999999</v>
      </c>
      <c r="Y38" s="30">
        <v>83556.644</v>
      </c>
      <c r="Z38" s="62">
        <v>2617.661</v>
      </c>
      <c r="AA38" s="36">
        <v>3084.506</v>
      </c>
      <c r="AB38" s="29">
        <v>66216.19888</v>
      </c>
      <c r="AC38" s="68">
        <v>90513.02700000003</v>
      </c>
      <c r="AD38" s="30">
        <v>374.997</v>
      </c>
      <c r="AE38" s="25">
        <v>4545.099</v>
      </c>
      <c r="AF38" s="29">
        <v>74733.43225000001</v>
      </c>
      <c r="AG38" s="169">
        <v>83723.07</v>
      </c>
      <c r="AH38" s="6">
        <v>5382.73</v>
      </c>
      <c r="AI38" s="175">
        <v>5448.35</v>
      </c>
      <c r="AJ38" s="6">
        <v>54825.38943</v>
      </c>
      <c r="AK38" s="169">
        <v>86124.0195</v>
      </c>
      <c r="AL38" s="6">
        <v>220.956</v>
      </c>
      <c r="AM38" s="175">
        <v>5506.895</v>
      </c>
      <c r="AN38" s="29">
        <v>41179.3902</v>
      </c>
      <c r="AO38" s="169">
        <v>175762.91215</v>
      </c>
      <c r="AP38" s="6">
        <v>81016.537</v>
      </c>
      <c r="AQ38" s="181">
        <v>9536.931</v>
      </c>
      <c r="AR38" s="193">
        <v>73277.09737</v>
      </c>
      <c r="AS38" s="199">
        <v>151739.594</v>
      </c>
      <c r="AT38" s="194">
        <v>3130.937</v>
      </c>
      <c r="AU38" s="202">
        <v>21092.185</v>
      </c>
      <c r="AV38" s="245"/>
      <c r="AW38" s="169"/>
      <c r="AX38" s="6"/>
      <c r="AY38" s="175"/>
      <c r="AZ38" s="245"/>
      <c r="BA38" s="169"/>
      <c r="BB38" s="6"/>
      <c r="BC38" s="175"/>
      <c r="BD38" s="245"/>
      <c r="BE38" s="169"/>
      <c r="BF38" s="6"/>
      <c r="BG38" s="175"/>
      <c r="BH38" s="245"/>
      <c r="BI38" s="169"/>
      <c r="BJ38" s="6"/>
      <c r="BK38" s="175"/>
      <c r="BL38" s="245"/>
      <c r="BM38" s="169"/>
      <c r="BN38" s="6"/>
      <c r="BO38" s="175"/>
      <c r="BP38" s="245"/>
      <c r="BQ38" s="169"/>
      <c r="BR38" s="6"/>
      <c r="BS38" s="175"/>
      <c r="BT38" s="245"/>
      <c r="BU38" s="169"/>
      <c r="BV38" s="6"/>
      <c r="BW38" s="175"/>
      <c r="BX38" s="245"/>
      <c r="BY38" s="169"/>
      <c r="BZ38" s="6"/>
      <c r="CA38" s="175"/>
      <c r="CB38" s="245"/>
      <c r="CC38" s="169"/>
      <c r="CD38" s="6"/>
      <c r="CE38" s="175"/>
      <c r="CF38" s="245"/>
      <c r="CG38" s="169"/>
      <c r="CH38" s="7"/>
      <c r="CI38" s="175"/>
    </row>
    <row r="39" spans="1:87" ht="15" thickBot="1">
      <c r="A39" s="14" t="s">
        <v>34</v>
      </c>
      <c r="B39" s="11">
        <v>5300</v>
      </c>
      <c r="C39" s="20">
        <v>39865</v>
      </c>
      <c r="D39" s="42">
        <v>11012</v>
      </c>
      <c r="E39" s="43">
        <v>50084</v>
      </c>
      <c r="F39" s="44">
        <v>21196.948900000003</v>
      </c>
      <c r="G39" s="45">
        <v>52210</v>
      </c>
      <c r="H39" s="31">
        <v>195.27</v>
      </c>
      <c r="I39" s="46">
        <v>24695.8539</v>
      </c>
      <c r="J39" s="54">
        <v>46393</v>
      </c>
      <c r="K39" s="58">
        <v>1629.548</v>
      </c>
      <c r="L39" s="41">
        <v>19240.2628</v>
      </c>
      <c r="M39" s="61">
        <v>56804.75060000001</v>
      </c>
      <c r="N39" s="63">
        <v>1768.8518000000001</v>
      </c>
      <c r="O39" s="40">
        <f>+AD67</f>
        <v>557.715</v>
      </c>
      <c r="P39" s="41">
        <v>22113</v>
      </c>
      <c r="Q39" s="66">
        <v>60015</v>
      </c>
      <c r="R39" s="63">
        <v>1942.093</v>
      </c>
      <c r="S39" s="40">
        <v>2498.93</v>
      </c>
      <c r="T39" s="32">
        <v>28080.717</v>
      </c>
      <c r="U39" s="69">
        <v>66663.71</v>
      </c>
      <c r="V39" s="40">
        <v>671.383</v>
      </c>
      <c r="W39" s="31">
        <v>2872.642</v>
      </c>
      <c r="X39" s="32">
        <v>28582.491600000005</v>
      </c>
      <c r="Y39" s="33">
        <v>60746.021</v>
      </c>
      <c r="Z39" s="63">
        <v>2493.949</v>
      </c>
      <c r="AA39" s="40">
        <v>3589.035</v>
      </c>
      <c r="AB39" s="32">
        <v>25406.018200000002</v>
      </c>
      <c r="AC39" s="69">
        <v>65054.725999999995</v>
      </c>
      <c r="AD39" s="33">
        <v>415.973</v>
      </c>
      <c r="AE39" s="31">
        <v>5613.654</v>
      </c>
      <c r="AF39" s="32">
        <v>24327.85</v>
      </c>
      <c r="AG39" s="170">
        <v>60648</v>
      </c>
      <c r="AH39" s="158">
        <v>2366.79</v>
      </c>
      <c r="AI39" s="176">
        <v>7128.73</v>
      </c>
      <c r="AJ39" s="158">
        <v>27717.54555</v>
      </c>
      <c r="AK39" s="170">
        <v>65000.5349</v>
      </c>
      <c r="AL39" s="158">
        <v>1096.521</v>
      </c>
      <c r="AM39" s="176">
        <v>8272.054</v>
      </c>
      <c r="AN39" s="32">
        <v>47619.4722</v>
      </c>
      <c r="AO39" s="170">
        <v>137565.7707</v>
      </c>
      <c r="AP39" s="158">
        <v>4377.412</v>
      </c>
      <c r="AQ39" s="183">
        <v>9371.588</v>
      </c>
      <c r="AR39" s="195">
        <v>70220.8266</v>
      </c>
      <c r="AS39" s="200">
        <v>107277.6917</v>
      </c>
      <c r="AT39" s="196">
        <v>1154.124</v>
      </c>
      <c r="AU39" s="203">
        <v>9754.727</v>
      </c>
      <c r="AV39" s="238"/>
      <c r="AW39" s="170"/>
      <c r="AX39" s="158"/>
      <c r="AY39" s="176"/>
      <c r="AZ39" s="238"/>
      <c r="BA39" s="170"/>
      <c r="BB39" s="158"/>
      <c r="BC39" s="176"/>
      <c r="BD39" s="238"/>
      <c r="BE39" s="170"/>
      <c r="BF39" s="158"/>
      <c r="BG39" s="176"/>
      <c r="BH39" s="238"/>
      <c r="BI39" s="170"/>
      <c r="BJ39" s="158"/>
      <c r="BK39" s="176"/>
      <c r="BL39" s="238"/>
      <c r="BM39" s="170"/>
      <c r="BN39" s="158"/>
      <c r="BO39" s="176"/>
      <c r="BP39" s="238"/>
      <c r="BQ39" s="170"/>
      <c r="BR39" s="158"/>
      <c r="BS39" s="176"/>
      <c r="BT39" s="238"/>
      <c r="BU39" s="170"/>
      <c r="BV39" s="158"/>
      <c r="BW39" s="176"/>
      <c r="BX39" s="238"/>
      <c r="BY39" s="170"/>
      <c r="BZ39" s="158"/>
      <c r="CA39" s="176"/>
      <c r="CB39" s="238"/>
      <c r="CC39" s="170"/>
      <c r="CD39" s="158"/>
      <c r="CE39" s="176"/>
      <c r="CF39" s="238"/>
      <c r="CG39" s="170"/>
      <c r="CH39" s="158"/>
      <c r="CI39" s="176"/>
    </row>
    <row r="40" spans="1:87" ht="16.5" thickBot="1" thickTop="1">
      <c r="A40" s="95" t="s">
        <v>35</v>
      </c>
      <c r="B40" s="96">
        <f>SUM(B37:B39)</f>
        <v>9212</v>
      </c>
      <c r="C40" s="97">
        <f>SUM(C37:C39)</f>
        <v>106082</v>
      </c>
      <c r="D40" s="98">
        <f>SUM(D37:D39)</f>
        <v>22273</v>
      </c>
      <c r="E40" s="99">
        <f>SUM(E37:E39)</f>
        <v>147895</v>
      </c>
      <c r="F40" s="100">
        <v>51695.0973</v>
      </c>
      <c r="G40" s="101">
        <f>SUM(G37:G39)</f>
        <v>146673</v>
      </c>
      <c r="H40" s="102">
        <v>5376.925000000001</v>
      </c>
      <c r="I40" s="103">
        <v>57697.5119</v>
      </c>
      <c r="J40" s="104">
        <f>SUM(J37:J39)</f>
        <v>132227</v>
      </c>
      <c r="K40" s="105">
        <f>SUM(K37:K39)</f>
        <v>8970.568000000001</v>
      </c>
      <c r="L40" s="106">
        <v>47410.755900000004</v>
      </c>
      <c r="M40" s="80">
        <v>168397.68472</v>
      </c>
      <c r="N40" s="107">
        <f>SUM(N37:N39)</f>
        <v>5654.107800000001</v>
      </c>
      <c r="O40" s="108">
        <f>SUM(O37:O39)</f>
        <v>2286.706</v>
      </c>
      <c r="P40" s="106">
        <f>SUM(P37:P39)</f>
        <v>57677</v>
      </c>
      <c r="Q40" s="106">
        <v>182389</v>
      </c>
      <c r="R40" s="107">
        <f>SUM(R37:R39)</f>
        <v>13145.351</v>
      </c>
      <c r="S40" s="108">
        <v>5858.93</v>
      </c>
      <c r="T40" s="87">
        <v>81156.3517</v>
      </c>
      <c r="U40" s="88">
        <v>215804.72629</v>
      </c>
      <c r="V40" s="109">
        <f>SUM(V37:V39)</f>
        <v>1614.1750000000002</v>
      </c>
      <c r="W40" s="102">
        <v>6561.135</v>
      </c>
      <c r="X40" s="91">
        <v>83523.3176</v>
      </c>
      <c r="Y40" s="92">
        <v>207688.2245</v>
      </c>
      <c r="Z40" s="107">
        <f>SUM(Z37:Z39)</f>
        <v>5228.902</v>
      </c>
      <c r="AA40" s="108">
        <v>7644.098</v>
      </c>
      <c r="AB40" s="87">
        <v>108015.53208</v>
      </c>
      <c r="AC40" s="88">
        <v>219881.85300000003</v>
      </c>
      <c r="AD40" s="109">
        <f>SUM(AD37:AD39)</f>
        <v>2053.0710000000004</v>
      </c>
      <c r="AE40" s="102">
        <v>12987.882000000001</v>
      </c>
      <c r="AF40" s="110">
        <v>115363.62225000001</v>
      </c>
      <c r="AG40" s="172">
        <v>209923.8</v>
      </c>
      <c r="AH40" s="111">
        <v>9294.78</v>
      </c>
      <c r="AI40" s="178">
        <v>18219.34</v>
      </c>
      <c r="AJ40" s="111">
        <f aca="true" t="shared" si="3" ref="AJ40:AQ40">SUM(AJ37:AJ39)</f>
        <v>102435.08956</v>
      </c>
      <c r="AK40" s="172">
        <f t="shared" si="3"/>
        <v>220699.1874</v>
      </c>
      <c r="AL40" s="111">
        <f t="shared" si="3"/>
        <v>4119.6</v>
      </c>
      <c r="AM40" s="178">
        <f t="shared" si="3"/>
        <v>20936.456</v>
      </c>
      <c r="AN40" s="110">
        <f t="shared" si="3"/>
        <v>123894.78683</v>
      </c>
      <c r="AO40" s="172">
        <f t="shared" si="3"/>
        <v>458946.66379</v>
      </c>
      <c r="AP40" s="111">
        <f t="shared" si="3"/>
        <v>86031.855</v>
      </c>
      <c r="AQ40" s="185">
        <f t="shared" si="3"/>
        <v>29659.335000000003</v>
      </c>
      <c r="AR40" s="164">
        <f>SUM(AR37:AR39)</f>
        <v>190047.17582</v>
      </c>
      <c r="AS40" s="171">
        <f>SUM(AS37:AS39)</f>
        <v>370909.894</v>
      </c>
      <c r="AT40" s="165">
        <f>SUM(AT37:AT39)</f>
        <v>9492.186</v>
      </c>
      <c r="AU40" s="177">
        <f>SUM(AU37:AU39)</f>
        <v>43898.345</v>
      </c>
      <c r="AV40" s="239">
        <v>116044</v>
      </c>
      <c r="AW40" s="247">
        <v>295229</v>
      </c>
      <c r="AX40" s="240">
        <v>21942</v>
      </c>
      <c r="AY40" s="249">
        <v>42494</v>
      </c>
      <c r="AZ40" s="239">
        <v>77250.20936</v>
      </c>
      <c r="BA40" s="247">
        <v>245999.355</v>
      </c>
      <c r="BB40" s="240">
        <v>12962.164</v>
      </c>
      <c r="BC40" s="249">
        <v>42006.927</v>
      </c>
      <c r="BD40" s="239">
        <v>147481.76357</v>
      </c>
      <c r="BE40" s="247">
        <v>265751.46493</v>
      </c>
      <c r="BF40" s="240">
        <v>10848.464</v>
      </c>
      <c r="BG40" s="249">
        <v>42761.75</v>
      </c>
      <c r="BH40" s="239">
        <v>193915</v>
      </c>
      <c r="BI40" s="247">
        <v>250371</v>
      </c>
      <c r="BJ40" s="240">
        <v>4324</v>
      </c>
      <c r="BK40" s="249">
        <v>47588</v>
      </c>
      <c r="BL40" s="239">
        <v>302855.47703</v>
      </c>
      <c r="BM40" s="247">
        <v>231329.4582</v>
      </c>
      <c r="BN40" s="240">
        <v>6380.754</v>
      </c>
      <c r="BO40" s="249">
        <v>49916.871</v>
      </c>
      <c r="BP40" s="239">
        <v>200225.39682</v>
      </c>
      <c r="BQ40" s="247">
        <v>220833.39318</v>
      </c>
      <c r="BR40" s="240">
        <v>2963.538</v>
      </c>
      <c r="BS40" s="249">
        <v>57993.715</v>
      </c>
      <c r="BT40" s="239">
        <v>184230.29861</v>
      </c>
      <c r="BU40" s="247">
        <v>193697.68833</v>
      </c>
      <c r="BV40" s="240">
        <v>21981.392</v>
      </c>
      <c r="BW40" s="249">
        <v>65877.445</v>
      </c>
      <c r="BX40" s="239">
        <v>176735.666</v>
      </c>
      <c r="BY40" s="247">
        <v>179915.4734</v>
      </c>
      <c r="BZ40" s="240">
        <v>7708.962</v>
      </c>
      <c r="CA40" s="249">
        <v>74540</v>
      </c>
      <c r="CB40" s="239">
        <v>82245.56</v>
      </c>
      <c r="CC40" s="247">
        <v>209710</v>
      </c>
      <c r="CD40" s="240">
        <v>17592.48237</v>
      </c>
      <c r="CE40" s="249">
        <v>87605</v>
      </c>
      <c r="CF40" s="239">
        <v>689637.9483799994</v>
      </c>
      <c r="CG40" s="247">
        <v>373835.37788</v>
      </c>
      <c r="CH40" s="240">
        <v>22693.142</v>
      </c>
      <c r="CI40" s="249">
        <v>89832</v>
      </c>
    </row>
    <row r="41" spans="1:87" ht="15" thickTop="1">
      <c r="A41" s="187" t="s">
        <v>36</v>
      </c>
      <c r="B41" s="11">
        <v>30600</v>
      </c>
      <c r="C41" s="20">
        <v>68702</v>
      </c>
      <c r="D41" s="13">
        <v>51819</v>
      </c>
      <c r="E41" s="12">
        <v>90139</v>
      </c>
      <c r="F41" s="11">
        <v>108105.74640000002</v>
      </c>
      <c r="G41" s="20">
        <v>79595</v>
      </c>
      <c r="H41" s="25">
        <v>108.672</v>
      </c>
      <c r="I41" s="26">
        <v>120780.222</v>
      </c>
      <c r="J41" s="53">
        <v>75400</v>
      </c>
      <c r="K41" s="57">
        <v>7580.675</v>
      </c>
      <c r="L41" s="27">
        <v>104852.6707</v>
      </c>
      <c r="M41" s="60">
        <v>99490.49432999999</v>
      </c>
      <c r="N41" s="62">
        <v>1477.952</v>
      </c>
      <c r="O41" s="36">
        <f>+AD17</f>
        <v>1919.949</v>
      </c>
      <c r="P41" s="27">
        <v>104466</v>
      </c>
      <c r="Q41" s="65">
        <v>114614</v>
      </c>
      <c r="R41" s="62">
        <v>4063.96</v>
      </c>
      <c r="S41" s="36">
        <v>7389.18</v>
      </c>
      <c r="T41" s="29">
        <v>105998.96707999999</v>
      </c>
      <c r="U41" s="68">
        <v>111180.72450000001</v>
      </c>
      <c r="V41" s="28">
        <v>1921.98</v>
      </c>
      <c r="W41" s="25">
        <v>12671.013</v>
      </c>
      <c r="X41" s="29">
        <v>93584.08961000001</v>
      </c>
      <c r="Y41" s="30">
        <v>112384.6345</v>
      </c>
      <c r="Z41" s="62">
        <v>2534.962</v>
      </c>
      <c r="AA41" s="36">
        <v>15223.775</v>
      </c>
      <c r="AB41" s="29">
        <v>93744.9241</v>
      </c>
      <c r="AC41" s="68">
        <v>125334.5805</v>
      </c>
      <c r="AD41" s="30">
        <v>1035.141</v>
      </c>
      <c r="AE41" s="25">
        <v>26036.813</v>
      </c>
      <c r="AF41" s="29">
        <v>66381.73058</v>
      </c>
      <c r="AG41" s="169">
        <v>125778.21</v>
      </c>
      <c r="AH41" s="6">
        <v>648.41</v>
      </c>
      <c r="AI41" s="175">
        <v>35094.21</v>
      </c>
      <c r="AJ41" s="6">
        <v>66223.3671</v>
      </c>
      <c r="AK41" s="169">
        <v>125762.3574</v>
      </c>
      <c r="AL41" s="6">
        <v>6212.62</v>
      </c>
      <c r="AM41" s="175">
        <v>33928.44042</v>
      </c>
      <c r="AN41" s="29">
        <v>85618.2541</v>
      </c>
      <c r="AO41" s="169">
        <v>221183.2734</v>
      </c>
      <c r="AP41" s="6">
        <v>4454.017</v>
      </c>
      <c r="AQ41" s="181">
        <v>28867.395</v>
      </c>
      <c r="AR41" s="193">
        <v>110998.60161</v>
      </c>
      <c r="AS41" s="199">
        <v>189195.7238</v>
      </c>
      <c r="AT41" s="194">
        <v>1685.762</v>
      </c>
      <c r="AU41" s="202">
        <v>39820.559</v>
      </c>
      <c r="AV41" s="245"/>
      <c r="AW41" s="169"/>
      <c r="AX41" s="6"/>
      <c r="AY41" s="175"/>
      <c r="AZ41" s="245"/>
      <c r="BA41" s="169"/>
      <c r="BB41" s="6"/>
      <c r="BC41" s="175"/>
      <c r="BD41" s="245"/>
      <c r="BE41" s="169"/>
      <c r="BF41" s="6"/>
      <c r="BG41" s="175"/>
      <c r="BH41" s="245"/>
      <c r="BI41" s="169"/>
      <c r="BJ41" s="6"/>
      <c r="BK41" s="175"/>
      <c r="BL41" s="245"/>
      <c r="BM41" s="169"/>
      <c r="BN41" s="6"/>
      <c r="BO41" s="175"/>
      <c r="BP41" s="245"/>
      <c r="BQ41" s="169"/>
      <c r="BR41" s="6"/>
      <c r="BS41" s="175"/>
      <c r="BT41" s="245"/>
      <c r="BU41" s="169"/>
      <c r="BV41" s="6"/>
      <c r="BW41" s="175"/>
      <c r="BX41" s="245"/>
      <c r="BY41" s="169"/>
      <c r="BZ41" s="6"/>
      <c r="CA41" s="175"/>
      <c r="CB41" s="245"/>
      <c r="CC41" s="169"/>
      <c r="CD41" s="6"/>
      <c r="CE41" s="175"/>
      <c r="CF41" s="245"/>
      <c r="CG41" s="169"/>
      <c r="CH41" s="7"/>
      <c r="CI41" s="175"/>
    </row>
    <row r="42" spans="1:87" ht="14.25">
      <c r="A42" s="187" t="s">
        <v>37</v>
      </c>
      <c r="B42" s="11">
        <v>38515</v>
      </c>
      <c r="C42" s="20">
        <v>81709</v>
      </c>
      <c r="D42" s="13">
        <v>73361</v>
      </c>
      <c r="E42" s="12">
        <v>97811</v>
      </c>
      <c r="F42" s="11">
        <v>96648.47020000001</v>
      </c>
      <c r="G42" s="20">
        <v>93177</v>
      </c>
      <c r="H42" s="25">
        <v>223.081</v>
      </c>
      <c r="I42" s="26">
        <v>116154.7566</v>
      </c>
      <c r="J42" s="53">
        <v>90143</v>
      </c>
      <c r="K42" s="57">
        <v>321.509</v>
      </c>
      <c r="L42" s="27">
        <v>81481.3866</v>
      </c>
      <c r="M42" s="60">
        <v>104089.8167</v>
      </c>
      <c r="N42" s="62">
        <v>5123.178</v>
      </c>
      <c r="O42" s="36">
        <f>+AD24</f>
        <v>1010.158</v>
      </c>
      <c r="P42" s="27">
        <v>69152</v>
      </c>
      <c r="Q42" s="65">
        <v>112257</v>
      </c>
      <c r="R42" s="62">
        <v>3035.408</v>
      </c>
      <c r="S42" s="36">
        <v>1115.79</v>
      </c>
      <c r="T42" s="29">
        <v>101923.65530999999</v>
      </c>
      <c r="U42" s="68">
        <v>112736.7968</v>
      </c>
      <c r="V42" s="28">
        <v>2774.147</v>
      </c>
      <c r="W42" s="25">
        <v>661.613</v>
      </c>
      <c r="X42" s="29">
        <v>94310.14397</v>
      </c>
      <c r="Y42" s="30">
        <v>101819.19838</v>
      </c>
      <c r="Z42" s="62">
        <v>727.2</v>
      </c>
      <c r="AA42" s="36">
        <v>1577.637</v>
      </c>
      <c r="AB42" s="29">
        <v>102658.99</v>
      </c>
      <c r="AC42" s="68">
        <v>104283.80169999998</v>
      </c>
      <c r="AD42" s="30">
        <v>2751.362</v>
      </c>
      <c r="AE42" s="25">
        <v>3675.675</v>
      </c>
      <c r="AF42" s="29">
        <v>130686.21314</v>
      </c>
      <c r="AG42" s="169">
        <v>95947.79</v>
      </c>
      <c r="AH42" s="6">
        <v>3508.79</v>
      </c>
      <c r="AI42" s="175">
        <v>5642.99</v>
      </c>
      <c r="AJ42" s="6">
        <v>65266.24472</v>
      </c>
      <c r="AK42" s="169">
        <v>94698.5836</v>
      </c>
      <c r="AL42" s="6">
        <v>937.379</v>
      </c>
      <c r="AM42" s="175">
        <v>8015.687</v>
      </c>
      <c r="AN42" s="29">
        <v>73460.65921</v>
      </c>
      <c r="AO42" s="169">
        <v>211618.8679</v>
      </c>
      <c r="AP42" s="6">
        <v>24793.137</v>
      </c>
      <c r="AQ42" s="181">
        <v>11274.136</v>
      </c>
      <c r="AR42" s="193">
        <v>128784.36142</v>
      </c>
      <c r="AS42" s="199">
        <v>165046.29765</v>
      </c>
      <c r="AT42" s="194">
        <v>19996.909</v>
      </c>
      <c r="AU42" s="202">
        <v>17758.531</v>
      </c>
      <c r="AV42" s="245"/>
      <c r="AW42" s="169"/>
      <c r="AX42" s="6"/>
      <c r="AY42" s="175"/>
      <c r="AZ42" s="245"/>
      <c r="BA42" s="169"/>
      <c r="BB42" s="6"/>
      <c r="BC42" s="175"/>
      <c r="BD42" s="245"/>
      <c r="BE42" s="169"/>
      <c r="BF42" s="6"/>
      <c r="BG42" s="175"/>
      <c r="BH42" s="245"/>
      <c r="BI42" s="169"/>
      <c r="BJ42" s="6"/>
      <c r="BK42" s="175"/>
      <c r="BL42" s="245"/>
      <c r="BM42" s="169"/>
      <c r="BN42" s="6"/>
      <c r="BO42" s="175"/>
      <c r="BP42" s="245"/>
      <c r="BQ42" s="169"/>
      <c r="BR42" s="6"/>
      <c r="BS42" s="175"/>
      <c r="BT42" s="245"/>
      <c r="BU42" s="169"/>
      <c r="BV42" s="6"/>
      <c r="BW42" s="175"/>
      <c r="BX42" s="245"/>
      <c r="BY42" s="169"/>
      <c r="BZ42" s="6"/>
      <c r="CA42" s="175"/>
      <c r="CB42" s="245"/>
      <c r="CC42" s="169"/>
      <c r="CD42" s="6"/>
      <c r="CE42" s="175"/>
      <c r="CF42" s="245"/>
      <c r="CG42" s="169"/>
      <c r="CH42" s="7"/>
      <c r="CI42" s="175"/>
    </row>
    <row r="43" spans="1:87" ht="14.25">
      <c r="A43" s="14" t="s">
        <v>38</v>
      </c>
      <c r="B43" s="11">
        <v>20995</v>
      </c>
      <c r="C43" s="20">
        <v>75203</v>
      </c>
      <c r="D43" s="13">
        <v>42782</v>
      </c>
      <c r="E43" s="12">
        <v>91359</v>
      </c>
      <c r="F43" s="11">
        <v>68344.21830000001</v>
      </c>
      <c r="G43" s="20">
        <v>89221</v>
      </c>
      <c r="H43" s="25">
        <v>506.475</v>
      </c>
      <c r="I43" s="26">
        <v>86961.9389</v>
      </c>
      <c r="J43" s="53">
        <v>83494</v>
      </c>
      <c r="K43" s="57">
        <v>1026.111</v>
      </c>
      <c r="L43" s="27">
        <v>87916.16735</v>
      </c>
      <c r="M43" s="60">
        <v>85484.07010000001</v>
      </c>
      <c r="N43" s="62">
        <v>1692.917</v>
      </c>
      <c r="O43" s="36">
        <f>+AD39</f>
        <v>415.973</v>
      </c>
      <c r="P43" s="27">
        <v>76102</v>
      </c>
      <c r="Q43" s="65">
        <v>98053</v>
      </c>
      <c r="R43" s="62">
        <v>913.08</v>
      </c>
      <c r="S43" s="36">
        <v>10459.14</v>
      </c>
      <c r="T43" s="29">
        <v>87457.30853</v>
      </c>
      <c r="U43" s="68">
        <v>104062.8665</v>
      </c>
      <c r="V43" s="28">
        <v>2642.7828</v>
      </c>
      <c r="W43" s="25">
        <v>13391.608</v>
      </c>
      <c r="X43" s="29">
        <v>61500.22992</v>
      </c>
      <c r="Y43" s="30">
        <v>95750.27119999999</v>
      </c>
      <c r="Z43" s="62">
        <v>995.986</v>
      </c>
      <c r="AA43" s="36">
        <v>10838.279</v>
      </c>
      <c r="AB43" s="29">
        <v>72744.81082</v>
      </c>
      <c r="AC43" s="68">
        <v>101319.0946</v>
      </c>
      <c r="AD43" s="30">
        <v>1118.621</v>
      </c>
      <c r="AE43" s="25">
        <v>14335.772</v>
      </c>
      <c r="AF43" s="29">
        <v>43687.937229999996</v>
      </c>
      <c r="AG43" s="169">
        <v>100643.98</v>
      </c>
      <c r="AH43" s="6">
        <v>217.53</v>
      </c>
      <c r="AI43" s="175">
        <v>21262.35</v>
      </c>
      <c r="AJ43" s="7">
        <v>46546.50578</v>
      </c>
      <c r="AK43" s="169">
        <v>98541.45975</v>
      </c>
      <c r="AL43" s="6">
        <v>2868.072</v>
      </c>
      <c r="AM43" s="175">
        <v>22975.455</v>
      </c>
      <c r="AN43" s="29">
        <v>68698.28898</v>
      </c>
      <c r="AO43" s="169">
        <v>162792.94635</v>
      </c>
      <c r="AP43" s="6">
        <v>3933.107</v>
      </c>
      <c r="AQ43" s="181">
        <v>25102.219</v>
      </c>
      <c r="AR43" s="193">
        <v>79903.48524</v>
      </c>
      <c r="AS43" s="199">
        <v>152100.92727</v>
      </c>
      <c r="AT43" s="194">
        <v>1366.087</v>
      </c>
      <c r="AU43" s="202">
        <v>29330.264</v>
      </c>
      <c r="AV43" s="245"/>
      <c r="AW43" s="169"/>
      <c r="AX43" s="6"/>
      <c r="AY43" s="175"/>
      <c r="AZ43" s="245"/>
      <c r="BA43" s="169"/>
      <c r="BB43" s="6"/>
      <c r="BC43" s="175"/>
      <c r="BD43" s="245"/>
      <c r="BE43" s="169"/>
      <c r="BF43" s="6"/>
      <c r="BG43" s="175"/>
      <c r="BH43" s="245"/>
      <c r="BI43" s="169"/>
      <c r="BJ43" s="6"/>
      <c r="BK43" s="175"/>
      <c r="BL43" s="245"/>
      <c r="BM43" s="169"/>
      <c r="BN43" s="6"/>
      <c r="BO43" s="175"/>
      <c r="BP43" s="245"/>
      <c r="BQ43" s="169"/>
      <c r="BR43" s="6"/>
      <c r="BS43" s="175"/>
      <c r="BT43" s="245"/>
      <c r="BU43" s="169"/>
      <c r="BV43" s="6"/>
      <c r="BW43" s="175"/>
      <c r="BX43" s="245"/>
      <c r="BY43" s="169"/>
      <c r="BZ43" s="6"/>
      <c r="CA43" s="175"/>
      <c r="CB43" s="245"/>
      <c r="CC43" s="169"/>
      <c r="CD43" s="6"/>
      <c r="CE43" s="175"/>
      <c r="CF43" s="245"/>
      <c r="CG43" s="169"/>
      <c r="CH43" s="7"/>
      <c r="CI43" s="175"/>
    </row>
    <row r="44" spans="1:87" ht="14.25">
      <c r="A44" s="14" t="s">
        <v>39</v>
      </c>
      <c r="B44" s="11">
        <v>38762</v>
      </c>
      <c r="C44" s="20">
        <v>58064</v>
      </c>
      <c r="D44" s="13">
        <v>69454</v>
      </c>
      <c r="E44" s="12">
        <v>67238</v>
      </c>
      <c r="F44" s="11">
        <v>83214.0767</v>
      </c>
      <c r="G44" s="20">
        <v>69046</v>
      </c>
      <c r="H44" s="25">
        <v>32.73</v>
      </c>
      <c r="I44" s="26">
        <v>96631.2105</v>
      </c>
      <c r="J44" s="53">
        <v>69208</v>
      </c>
      <c r="K44" s="57">
        <v>1224.023</v>
      </c>
      <c r="L44" s="27">
        <v>73651.39829999999</v>
      </c>
      <c r="M44" s="60">
        <v>80891.11481</v>
      </c>
      <c r="N44" s="62">
        <v>588.121</v>
      </c>
      <c r="O44" s="36">
        <f>+AD40</f>
        <v>2053.0710000000004</v>
      </c>
      <c r="P44" s="27">
        <v>70863</v>
      </c>
      <c r="Q44" s="65">
        <v>83623</v>
      </c>
      <c r="R44" s="62">
        <v>1232.06</v>
      </c>
      <c r="S44" s="36">
        <v>4426.74</v>
      </c>
      <c r="T44" s="29">
        <v>92792.76030000001</v>
      </c>
      <c r="U44" s="68">
        <v>87833.3885</v>
      </c>
      <c r="V44" s="28">
        <v>19.795</v>
      </c>
      <c r="W44" s="25">
        <v>5503.428</v>
      </c>
      <c r="X44" s="29">
        <v>81650.21046999999</v>
      </c>
      <c r="Y44" s="30">
        <v>82342.5395</v>
      </c>
      <c r="Z44" s="62">
        <v>209.319</v>
      </c>
      <c r="AA44" s="36">
        <v>4618.219</v>
      </c>
      <c r="AB44" s="29">
        <v>58178.324069999995</v>
      </c>
      <c r="AC44" s="68">
        <v>88262.6886</v>
      </c>
      <c r="AD44" s="30">
        <v>36.295</v>
      </c>
      <c r="AE44" s="25">
        <v>8281.836</v>
      </c>
      <c r="AF44" s="29">
        <v>62873.812690000006</v>
      </c>
      <c r="AG44" s="169">
        <v>82548.47</v>
      </c>
      <c r="AH44" s="6">
        <v>612.14</v>
      </c>
      <c r="AI44" s="175">
        <v>11013.28</v>
      </c>
      <c r="AJ44" s="7">
        <v>35655.27811</v>
      </c>
      <c r="AK44" s="169">
        <v>77309.4435</v>
      </c>
      <c r="AL44" s="6">
        <v>93.318</v>
      </c>
      <c r="AM44" s="175">
        <v>10290.804</v>
      </c>
      <c r="AN44" s="29">
        <v>66109.7559</v>
      </c>
      <c r="AO44" s="169">
        <v>157093.6546</v>
      </c>
      <c r="AP44" s="6">
        <v>878.005</v>
      </c>
      <c r="AQ44" s="181">
        <v>12398.522</v>
      </c>
      <c r="AR44" s="193">
        <v>84779.3491</v>
      </c>
      <c r="AS44" s="199">
        <v>140605.7281</v>
      </c>
      <c r="AT44" s="194">
        <v>2325.224</v>
      </c>
      <c r="AU44" s="202">
        <v>18222.343</v>
      </c>
      <c r="AV44" s="245"/>
      <c r="AW44" s="169"/>
      <c r="AX44" s="6"/>
      <c r="AY44" s="175"/>
      <c r="AZ44" s="245"/>
      <c r="BA44" s="169"/>
      <c r="BB44" s="6"/>
      <c r="BC44" s="175"/>
      <c r="BD44" s="245"/>
      <c r="BE44" s="169"/>
      <c r="BF44" s="6"/>
      <c r="BG44" s="175"/>
      <c r="BH44" s="245"/>
      <c r="BI44" s="169"/>
      <c r="BJ44" s="6"/>
      <c r="BK44" s="175"/>
      <c r="BL44" s="245"/>
      <c r="BM44" s="169"/>
      <c r="BN44" s="6"/>
      <c r="BO44" s="175"/>
      <c r="BP44" s="245"/>
      <c r="BQ44" s="169"/>
      <c r="BR44" s="6"/>
      <c r="BS44" s="175"/>
      <c r="BT44" s="245"/>
      <c r="BU44" s="169"/>
      <c r="BV44" s="6"/>
      <c r="BW44" s="175"/>
      <c r="BX44" s="245"/>
      <c r="BY44" s="169"/>
      <c r="BZ44" s="6"/>
      <c r="CA44" s="175"/>
      <c r="CB44" s="245"/>
      <c r="CC44" s="169"/>
      <c r="CD44" s="6"/>
      <c r="CE44" s="175"/>
      <c r="CF44" s="245"/>
      <c r="CG44" s="169"/>
      <c r="CH44" s="7"/>
      <c r="CI44" s="175"/>
    </row>
    <row r="45" spans="1:87" ht="14.25">
      <c r="A45" s="14" t="s">
        <v>40</v>
      </c>
      <c r="B45" s="11">
        <v>35394</v>
      </c>
      <c r="C45" s="20">
        <v>63099</v>
      </c>
      <c r="D45" s="13">
        <v>79699</v>
      </c>
      <c r="E45" s="12">
        <v>79040</v>
      </c>
      <c r="F45" s="11">
        <v>135498.6608</v>
      </c>
      <c r="G45" s="20">
        <v>94956</v>
      </c>
      <c r="H45" s="25">
        <v>180.375</v>
      </c>
      <c r="I45" s="26">
        <v>165375.71020000003</v>
      </c>
      <c r="J45" s="53">
        <v>88970</v>
      </c>
      <c r="K45" s="57">
        <v>452.999</v>
      </c>
      <c r="L45" s="27">
        <v>119959.9551</v>
      </c>
      <c r="M45" s="60">
        <v>93382.0257</v>
      </c>
      <c r="N45" s="62">
        <v>560.6682</v>
      </c>
      <c r="O45" s="36">
        <f>+AD43</f>
        <v>1118.621</v>
      </c>
      <c r="P45" s="27">
        <v>101999</v>
      </c>
      <c r="Q45" s="65">
        <v>100386</v>
      </c>
      <c r="R45" s="62">
        <v>654.232</v>
      </c>
      <c r="S45" s="36">
        <v>3216.31</v>
      </c>
      <c r="T45" s="29">
        <v>120070.82239999999</v>
      </c>
      <c r="U45" s="68">
        <v>97389.6083</v>
      </c>
      <c r="V45" s="28">
        <v>20.481</v>
      </c>
      <c r="W45" s="25">
        <v>3681.102</v>
      </c>
      <c r="X45" s="29">
        <v>146512.6044</v>
      </c>
      <c r="Y45" s="30">
        <v>99022.6654</v>
      </c>
      <c r="Z45" s="62">
        <v>132.758</v>
      </c>
      <c r="AA45" s="36">
        <v>10416.563</v>
      </c>
      <c r="AB45" s="29">
        <v>153142.45087</v>
      </c>
      <c r="AC45" s="68">
        <v>108812.17460000003</v>
      </c>
      <c r="AD45" s="30">
        <v>764.54</v>
      </c>
      <c r="AE45" s="25">
        <v>19498.192</v>
      </c>
      <c r="AF45" s="29">
        <v>126361.48921999999</v>
      </c>
      <c r="AG45" s="169">
        <v>93061.58</v>
      </c>
      <c r="AH45" s="6">
        <v>1442.7</v>
      </c>
      <c r="AI45" s="175">
        <v>35702.14</v>
      </c>
      <c r="AJ45" s="7">
        <v>93372.30495</v>
      </c>
      <c r="AK45" s="169">
        <v>93281.04515</v>
      </c>
      <c r="AL45" s="6">
        <v>312.859</v>
      </c>
      <c r="AM45" s="175">
        <v>28774.794</v>
      </c>
      <c r="AN45" s="29">
        <v>112899.40337</v>
      </c>
      <c r="AO45" s="169">
        <v>181341.2536</v>
      </c>
      <c r="AP45" s="6">
        <v>958.61</v>
      </c>
      <c r="AQ45" s="181">
        <v>12310.453</v>
      </c>
      <c r="AR45" s="193">
        <v>174232.22002</v>
      </c>
      <c r="AS45" s="199">
        <v>160658.5275</v>
      </c>
      <c r="AT45" s="194">
        <v>1317.451</v>
      </c>
      <c r="AU45" s="202">
        <v>13641.552</v>
      </c>
      <c r="AV45" s="245"/>
      <c r="AW45" s="169"/>
      <c r="AX45" s="6"/>
      <c r="AY45" s="175"/>
      <c r="AZ45" s="245"/>
      <c r="BA45" s="169"/>
      <c r="BB45" s="6"/>
      <c r="BC45" s="175"/>
      <c r="BD45" s="245"/>
      <c r="BE45" s="169"/>
      <c r="BF45" s="6"/>
      <c r="BG45" s="175"/>
      <c r="BH45" s="245"/>
      <c r="BI45" s="169"/>
      <c r="BJ45" s="6"/>
      <c r="BK45" s="175"/>
      <c r="BL45" s="245"/>
      <c r="BM45" s="169"/>
      <c r="BN45" s="6"/>
      <c r="BO45" s="175"/>
      <c r="BP45" s="245"/>
      <c r="BQ45" s="169"/>
      <c r="BR45" s="6"/>
      <c r="BS45" s="175"/>
      <c r="BT45" s="245"/>
      <c r="BU45" s="169"/>
      <c r="BV45" s="6"/>
      <c r="BW45" s="175"/>
      <c r="BX45" s="245"/>
      <c r="BY45" s="169"/>
      <c r="BZ45" s="6"/>
      <c r="CA45" s="175"/>
      <c r="CB45" s="245"/>
      <c r="CC45" s="169"/>
      <c r="CD45" s="6"/>
      <c r="CE45" s="175"/>
      <c r="CF45" s="245"/>
      <c r="CG45" s="169"/>
      <c r="CH45" s="7"/>
      <c r="CI45" s="175"/>
    </row>
    <row r="46" spans="1:87" ht="14.25">
      <c r="A46" s="14" t="s">
        <v>41</v>
      </c>
      <c r="B46" s="11">
        <v>23137</v>
      </c>
      <c r="C46" s="20">
        <v>59324</v>
      </c>
      <c r="D46" s="13">
        <v>60878</v>
      </c>
      <c r="E46" s="12">
        <v>71073</v>
      </c>
      <c r="F46" s="11">
        <v>69924.61895</v>
      </c>
      <c r="G46" s="20">
        <v>77517</v>
      </c>
      <c r="H46" s="25">
        <v>0</v>
      </c>
      <c r="I46" s="26">
        <v>67733.67020000001</v>
      </c>
      <c r="J46" s="53">
        <v>76594</v>
      </c>
      <c r="K46" s="57">
        <v>4558.484</v>
      </c>
      <c r="L46" s="27">
        <v>67143.3725</v>
      </c>
      <c r="M46" s="60">
        <v>84973.457</v>
      </c>
      <c r="N46" s="62">
        <v>23.962</v>
      </c>
      <c r="O46" s="36">
        <f>+AD73</f>
        <v>720.797</v>
      </c>
      <c r="P46" s="27">
        <v>53859</v>
      </c>
      <c r="Q46" s="65">
        <v>91293</v>
      </c>
      <c r="R46" s="62">
        <v>497.557</v>
      </c>
      <c r="S46" s="36">
        <v>11053.77</v>
      </c>
      <c r="T46" s="29">
        <v>73619.257</v>
      </c>
      <c r="U46" s="68">
        <v>90313.96800000001</v>
      </c>
      <c r="V46" s="28">
        <v>397.566</v>
      </c>
      <c r="W46" s="25">
        <v>12130.489</v>
      </c>
      <c r="X46" s="29">
        <v>70209.7</v>
      </c>
      <c r="Y46" s="30">
        <v>81818.792</v>
      </c>
      <c r="Z46" s="62">
        <v>584.944</v>
      </c>
      <c r="AA46" s="36">
        <v>6416.344</v>
      </c>
      <c r="AB46" s="29">
        <v>79153.107</v>
      </c>
      <c r="AC46" s="68">
        <v>89863.89899999999</v>
      </c>
      <c r="AD46" s="30">
        <v>3880.678</v>
      </c>
      <c r="AE46" s="25">
        <v>14410.043</v>
      </c>
      <c r="AF46" s="29">
        <v>68206.9673</v>
      </c>
      <c r="AG46" s="169">
        <v>83495.96</v>
      </c>
      <c r="AH46" s="6">
        <v>272.8</v>
      </c>
      <c r="AI46" s="175">
        <v>19301.21</v>
      </c>
      <c r="AJ46" s="7">
        <v>77851.43015</v>
      </c>
      <c r="AK46" s="169">
        <v>83867.6042</v>
      </c>
      <c r="AL46" s="6">
        <v>8020.109</v>
      </c>
      <c r="AM46" s="175">
        <v>17921.812</v>
      </c>
      <c r="AN46" s="29">
        <v>72157.11659</v>
      </c>
      <c r="AO46" s="169">
        <v>165027.0842</v>
      </c>
      <c r="AP46" s="6">
        <v>9154.674</v>
      </c>
      <c r="AQ46" s="181">
        <v>27928.814</v>
      </c>
      <c r="AR46" s="193">
        <v>77070.46925</v>
      </c>
      <c r="AS46" s="199">
        <v>156110.1968</v>
      </c>
      <c r="AT46" s="194">
        <v>0</v>
      </c>
      <c r="AU46" s="202">
        <v>31265.535</v>
      </c>
      <c r="AV46" s="245"/>
      <c r="AW46" s="169"/>
      <c r="AX46" s="6"/>
      <c r="AY46" s="175"/>
      <c r="AZ46" s="245"/>
      <c r="BA46" s="169"/>
      <c r="BB46" s="6"/>
      <c r="BC46" s="175"/>
      <c r="BD46" s="245"/>
      <c r="BE46" s="169"/>
      <c r="BF46" s="6"/>
      <c r="BG46" s="175"/>
      <c r="BH46" s="245"/>
      <c r="BI46" s="169"/>
      <c r="BJ46" s="6"/>
      <c r="BK46" s="175"/>
      <c r="BL46" s="245"/>
      <c r="BM46" s="169"/>
      <c r="BN46" s="6"/>
      <c r="BO46" s="175"/>
      <c r="BP46" s="245"/>
      <c r="BQ46" s="169"/>
      <c r="BR46" s="6"/>
      <c r="BS46" s="175"/>
      <c r="BT46" s="245"/>
      <c r="BU46" s="169"/>
      <c r="BV46" s="6"/>
      <c r="BW46" s="175"/>
      <c r="BX46" s="245"/>
      <c r="BY46" s="169"/>
      <c r="BZ46" s="6"/>
      <c r="CA46" s="175"/>
      <c r="CB46" s="245"/>
      <c r="CC46" s="169"/>
      <c r="CD46" s="6"/>
      <c r="CE46" s="175"/>
      <c r="CF46" s="245"/>
      <c r="CG46" s="169"/>
      <c r="CH46" s="7"/>
      <c r="CI46" s="175"/>
    </row>
    <row r="47" spans="1:87" ht="15" thickBot="1">
      <c r="A47" s="14" t="s">
        <v>42</v>
      </c>
      <c r="B47" s="11">
        <v>25797</v>
      </c>
      <c r="C47" s="20">
        <v>68340</v>
      </c>
      <c r="D47" s="42">
        <v>49500</v>
      </c>
      <c r="E47" s="43">
        <v>77346</v>
      </c>
      <c r="F47" s="44">
        <v>91052.97805000002</v>
      </c>
      <c r="G47" s="45">
        <v>77769</v>
      </c>
      <c r="H47" s="31">
        <v>124.663</v>
      </c>
      <c r="I47" s="46">
        <v>102714.35930000001</v>
      </c>
      <c r="J47" s="54">
        <v>78631</v>
      </c>
      <c r="K47" s="58">
        <v>7538.09</v>
      </c>
      <c r="L47" s="41">
        <v>102221.67079999999</v>
      </c>
      <c r="M47" s="61">
        <v>87991.6906</v>
      </c>
      <c r="N47" s="63">
        <v>1203.139</v>
      </c>
      <c r="O47" s="40">
        <f>+AD77</f>
        <v>413.241</v>
      </c>
      <c r="P47" s="41">
        <v>89966</v>
      </c>
      <c r="Q47" s="66">
        <v>88004</v>
      </c>
      <c r="R47" s="63">
        <v>457.364</v>
      </c>
      <c r="S47" s="40">
        <v>20649.58</v>
      </c>
      <c r="T47" s="32">
        <v>106930.29385999999</v>
      </c>
      <c r="U47" s="69">
        <v>90118.82599999999</v>
      </c>
      <c r="V47" s="40">
        <v>3008.351</v>
      </c>
      <c r="W47" s="31">
        <v>23284.917</v>
      </c>
      <c r="X47" s="32">
        <v>121696.86937</v>
      </c>
      <c r="Y47" s="33">
        <v>104411.217</v>
      </c>
      <c r="Z47" s="63">
        <v>1428.186</v>
      </c>
      <c r="AA47" s="40">
        <v>20841.463</v>
      </c>
      <c r="AB47" s="32">
        <v>174562.19460000002</v>
      </c>
      <c r="AC47" s="69">
        <v>107768.87099999998</v>
      </c>
      <c r="AD47" s="33">
        <v>2721.225</v>
      </c>
      <c r="AE47" s="31">
        <v>32054.564</v>
      </c>
      <c r="AF47" s="32">
        <v>294122.56043000007</v>
      </c>
      <c r="AG47" s="170">
        <v>99422.44</v>
      </c>
      <c r="AH47" s="158">
        <v>194.63</v>
      </c>
      <c r="AI47" s="176">
        <v>43890.54</v>
      </c>
      <c r="AJ47" s="7">
        <v>229712.65704</v>
      </c>
      <c r="AK47" s="170">
        <v>95431.8405</v>
      </c>
      <c r="AL47" s="158">
        <v>2164.206</v>
      </c>
      <c r="AM47" s="176">
        <v>38889.377</v>
      </c>
      <c r="AN47" s="32">
        <v>106977.84404</v>
      </c>
      <c r="AO47" s="170">
        <v>165322.3763</v>
      </c>
      <c r="AP47" s="158">
        <v>13138.249</v>
      </c>
      <c r="AQ47" s="183">
        <v>42198.348</v>
      </c>
      <c r="AR47" s="195">
        <v>173079.40267</v>
      </c>
      <c r="AS47" s="200">
        <v>158490.275</v>
      </c>
      <c r="AT47" s="196">
        <v>3970.097</v>
      </c>
      <c r="AU47" s="203">
        <v>43118.248</v>
      </c>
      <c r="AV47" s="238"/>
      <c r="AW47" s="170"/>
      <c r="AX47" s="158"/>
      <c r="AY47" s="176"/>
      <c r="AZ47" s="238"/>
      <c r="BA47" s="170"/>
      <c r="BB47" s="158"/>
      <c r="BC47" s="176"/>
      <c r="BD47" s="238"/>
      <c r="BE47" s="170"/>
      <c r="BF47" s="158"/>
      <c r="BG47" s="176"/>
      <c r="BH47" s="238"/>
      <c r="BI47" s="170"/>
      <c r="BJ47" s="158"/>
      <c r="BK47" s="176"/>
      <c r="BL47" s="238"/>
      <c r="BM47" s="170"/>
      <c r="BN47" s="158"/>
      <c r="BO47" s="176"/>
      <c r="BP47" s="238"/>
      <c r="BQ47" s="170"/>
      <c r="BR47" s="158"/>
      <c r="BS47" s="176"/>
      <c r="BT47" s="238"/>
      <c r="BU47" s="170"/>
      <c r="BV47" s="158"/>
      <c r="BW47" s="176"/>
      <c r="BX47" s="238"/>
      <c r="BY47" s="170"/>
      <c r="BZ47" s="158"/>
      <c r="CA47" s="176"/>
      <c r="CB47" s="238"/>
      <c r="CC47" s="170"/>
      <c r="CD47" s="158"/>
      <c r="CE47" s="176"/>
      <c r="CF47" s="238"/>
      <c r="CG47" s="170"/>
      <c r="CH47" s="158"/>
      <c r="CI47" s="176"/>
    </row>
    <row r="48" spans="1:87" ht="16.5" thickBot="1" thickTop="1">
      <c r="A48" s="95" t="s">
        <v>43</v>
      </c>
      <c r="B48" s="96">
        <f>SUM(B41:B47)</f>
        <v>213200</v>
      </c>
      <c r="C48" s="97">
        <f>SUM(C41:C47)</f>
        <v>474441</v>
      </c>
      <c r="D48" s="98">
        <f>SUM(D41:D47)</f>
        <v>427493</v>
      </c>
      <c r="E48" s="99">
        <f>SUM(E41:E47)</f>
        <v>574006</v>
      </c>
      <c r="F48" s="100">
        <v>652788.7694000001</v>
      </c>
      <c r="G48" s="101">
        <f>SUM(G41:G47)</f>
        <v>581281</v>
      </c>
      <c r="H48" s="102">
        <v>1175.996</v>
      </c>
      <c r="I48" s="103">
        <v>756351.8677000001</v>
      </c>
      <c r="J48" s="104">
        <f>SUM(J41:J47)</f>
        <v>562440</v>
      </c>
      <c r="K48" s="105">
        <f>SUM(K41:K47)</f>
        <v>22701.891</v>
      </c>
      <c r="L48" s="106">
        <v>637226.6213499999</v>
      </c>
      <c r="M48" s="80">
        <v>636302.66924</v>
      </c>
      <c r="N48" s="107">
        <f>SUM(N41:N47)</f>
        <v>10669.937199999998</v>
      </c>
      <c r="O48" s="108">
        <f>SUM(O41:O47)</f>
        <v>7651.8099999999995</v>
      </c>
      <c r="P48" s="106">
        <f>SUM(P41:P47)</f>
        <v>566407</v>
      </c>
      <c r="Q48" s="106">
        <v>688229</v>
      </c>
      <c r="R48" s="107">
        <f>SUM(R41:R47)</f>
        <v>10853.661</v>
      </c>
      <c r="S48" s="108">
        <v>58310.51</v>
      </c>
      <c r="T48" s="87">
        <v>688793.06448</v>
      </c>
      <c r="U48" s="88">
        <v>693636.1786000001</v>
      </c>
      <c r="V48" s="109">
        <f>SUM(V41:V47)</f>
        <v>10785.1028</v>
      </c>
      <c r="W48" s="102">
        <v>71324.17</v>
      </c>
      <c r="X48" s="91">
        <v>669463.84774</v>
      </c>
      <c r="Y48" s="92">
        <v>677549.31798</v>
      </c>
      <c r="Z48" s="107">
        <f>SUM(Z41:Z47)</f>
        <v>6613.355</v>
      </c>
      <c r="AA48" s="108">
        <v>69932.28</v>
      </c>
      <c r="AB48" s="87">
        <v>734184.80146</v>
      </c>
      <c r="AC48" s="88">
        <v>725645.11</v>
      </c>
      <c r="AD48" s="109">
        <f>SUM(AD41:AD47)</f>
        <v>12307.862</v>
      </c>
      <c r="AE48" s="102">
        <v>118292.89499999999</v>
      </c>
      <c r="AF48" s="110">
        <v>792320.71059</v>
      </c>
      <c r="AG48" s="172">
        <v>680898.43</v>
      </c>
      <c r="AH48" s="111">
        <v>6897</v>
      </c>
      <c r="AI48" s="178">
        <v>171906.72</v>
      </c>
      <c r="AJ48" s="111">
        <f aca="true" t="shared" si="4" ref="AJ48:AQ48">SUM(AJ41:AJ47)</f>
        <v>614627.78785</v>
      </c>
      <c r="AK48" s="172">
        <f t="shared" si="4"/>
        <v>668892.3341</v>
      </c>
      <c r="AL48" s="111">
        <f t="shared" si="4"/>
        <v>20608.563000000002</v>
      </c>
      <c r="AM48" s="178">
        <f t="shared" si="4"/>
        <v>160796.36942</v>
      </c>
      <c r="AN48" s="110">
        <f t="shared" si="4"/>
        <v>585921.32219</v>
      </c>
      <c r="AO48" s="172">
        <f t="shared" si="4"/>
        <v>1264379.45635</v>
      </c>
      <c r="AP48" s="111">
        <f t="shared" si="4"/>
        <v>57309.799</v>
      </c>
      <c r="AQ48" s="185">
        <f t="shared" si="4"/>
        <v>160079.887</v>
      </c>
      <c r="AR48" s="164">
        <f>SUM(AR41:AR47)</f>
        <v>828847.8893099999</v>
      </c>
      <c r="AS48" s="171">
        <f>SUM(AS41:AS47)</f>
        <v>1122207.67612</v>
      </c>
      <c r="AT48" s="165">
        <f>SUM(AT41:AT47)</f>
        <v>30661.53</v>
      </c>
      <c r="AU48" s="177">
        <f>SUM(AU41:AU47)</f>
        <v>193157.03199999998</v>
      </c>
      <c r="AV48" s="239">
        <v>623065</v>
      </c>
      <c r="AW48" s="247">
        <v>873906</v>
      </c>
      <c r="AX48" s="240">
        <v>42040</v>
      </c>
      <c r="AY48" s="249">
        <v>242567</v>
      </c>
      <c r="AZ48" s="239">
        <v>341541.90154</v>
      </c>
      <c r="BA48" s="247">
        <v>739353.67961</v>
      </c>
      <c r="BB48" s="240">
        <v>19015.574</v>
      </c>
      <c r="BC48" s="249">
        <v>272686.59</v>
      </c>
      <c r="BD48" s="239">
        <v>427942.09563</v>
      </c>
      <c r="BE48" s="247">
        <v>798336.37279</v>
      </c>
      <c r="BF48" s="240">
        <v>6252.85</v>
      </c>
      <c r="BG48" s="249">
        <v>311277.513</v>
      </c>
      <c r="BH48" s="239">
        <v>759318</v>
      </c>
      <c r="BI48" s="247">
        <v>713248</v>
      </c>
      <c r="BJ48" s="240">
        <v>22418</v>
      </c>
      <c r="BK48" s="249">
        <v>334230</v>
      </c>
      <c r="BL48" s="239">
        <v>1375903.37138</v>
      </c>
      <c r="BM48" s="247">
        <v>651343.3726</v>
      </c>
      <c r="BN48" s="240">
        <v>13172.832</v>
      </c>
      <c r="BO48" s="249">
        <v>346116.687</v>
      </c>
      <c r="BP48" s="239">
        <v>1079861.77389</v>
      </c>
      <c r="BQ48" s="247">
        <v>659093.4466</v>
      </c>
      <c r="BR48" s="240">
        <v>10103.64</v>
      </c>
      <c r="BS48" s="249">
        <v>404095.879</v>
      </c>
      <c r="BT48" s="239">
        <v>727933.48798</v>
      </c>
      <c r="BU48" s="247">
        <v>631891.69878</v>
      </c>
      <c r="BV48" s="240">
        <v>2789.79004</v>
      </c>
      <c r="BW48" s="249">
        <v>461405.074</v>
      </c>
      <c r="BX48" s="239">
        <v>719559.248</v>
      </c>
      <c r="BY48" s="247">
        <v>629613.19573</v>
      </c>
      <c r="BZ48" s="240">
        <v>2501.8195</v>
      </c>
      <c r="CA48" s="249">
        <v>547691</v>
      </c>
      <c r="CB48" s="239">
        <v>392129.5</v>
      </c>
      <c r="CC48" s="247">
        <v>676673</v>
      </c>
      <c r="CD48" s="240">
        <v>2181.608</v>
      </c>
      <c r="CE48" s="249">
        <v>586404</v>
      </c>
      <c r="CF48" s="239">
        <v>1434680.71339</v>
      </c>
      <c r="CG48" s="247">
        <v>838459.5921799999</v>
      </c>
      <c r="CH48" s="240">
        <v>6434.234</v>
      </c>
      <c r="CI48" s="249">
        <v>616663</v>
      </c>
    </row>
    <row r="49" spans="1:87" ht="15" thickTop="1">
      <c r="A49" s="187" t="s">
        <v>44</v>
      </c>
      <c r="B49" s="11">
        <v>7195</v>
      </c>
      <c r="C49" s="20">
        <v>42164</v>
      </c>
      <c r="D49" s="13">
        <v>14484</v>
      </c>
      <c r="E49" s="12">
        <v>57028</v>
      </c>
      <c r="F49" s="11">
        <v>26368.248000000003</v>
      </c>
      <c r="G49" s="20">
        <v>49115</v>
      </c>
      <c r="H49" s="25">
        <v>84.541</v>
      </c>
      <c r="I49" s="26">
        <v>29397.9394</v>
      </c>
      <c r="J49" s="53">
        <v>57568</v>
      </c>
      <c r="K49" s="57">
        <v>569.881</v>
      </c>
      <c r="L49" s="27">
        <v>18001.348400000003</v>
      </c>
      <c r="M49" s="60">
        <v>75380.5056</v>
      </c>
      <c r="N49" s="62">
        <v>8.119</v>
      </c>
      <c r="O49" s="36">
        <f>+AD14</f>
        <v>932.444</v>
      </c>
      <c r="P49" s="27">
        <v>20891</v>
      </c>
      <c r="Q49" s="65">
        <v>87267</v>
      </c>
      <c r="R49" s="62">
        <v>2390.864</v>
      </c>
      <c r="S49" s="36">
        <v>3893.72</v>
      </c>
      <c r="T49" s="29">
        <v>23282.246</v>
      </c>
      <c r="U49" s="68">
        <v>85778.7738</v>
      </c>
      <c r="V49" s="28">
        <v>556.047</v>
      </c>
      <c r="W49" s="25">
        <v>8283.078</v>
      </c>
      <c r="X49" s="29">
        <v>26415.60154</v>
      </c>
      <c r="Y49" s="30">
        <v>75013.8965</v>
      </c>
      <c r="Z49" s="62">
        <v>3383.165</v>
      </c>
      <c r="AA49" s="36">
        <v>11849.705</v>
      </c>
      <c r="AB49" s="29">
        <v>23770.3165</v>
      </c>
      <c r="AC49" s="68">
        <v>82925.20850000001</v>
      </c>
      <c r="AD49" s="30">
        <v>3722.783</v>
      </c>
      <c r="AE49" s="25">
        <v>22399.915</v>
      </c>
      <c r="AF49" s="29">
        <v>25318.4</v>
      </c>
      <c r="AG49" s="169">
        <v>79869.07</v>
      </c>
      <c r="AH49" s="6">
        <v>282.53</v>
      </c>
      <c r="AI49" s="175">
        <v>31383.79</v>
      </c>
      <c r="AJ49" s="6">
        <v>22794.65619</v>
      </c>
      <c r="AK49" s="169">
        <v>84664.7145</v>
      </c>
      <c r="AL49" s="6">
        <v>1981.464</v>
      </c>
      <c r="AM49" s="175">
        <v>32361.925</v>
      </c>
      <c r="AN49" s="29">
        <v>55515.8143</v>
      </c>
      <c r="AO49" s="169">
        <v>244293.47785</v>
      </c>
      <c r="AP49" s="6">
        <v>80447.849</v>
      </c>
      <c r="AQ49" s="181">
        <v>37129.577</v>
      </c>
      <c r="AR49" s="193">
        <v>75889.91421</v>
      </c>
      <c r="AS49" s="199">
        <v>154236.83384</v>
      </c>
      <c r="AT49" s="194">
        <v>1091.07</v>
      </c>
      <c r="AU49" s="202">
        <v>45180.644</v>
      </c>
      <c r="AV49" s="245"/>
      <c r="AW49" s="169"/>
      <c r="AX49" s="6"/>
      <c r="AY49" s="175"/>
      <c r="AZ49" s="245"/>
      <c r="BA49" s="169"/>
      <c r="BB49" s="6"/>
      <c r="BC49" s="175"/>
      <c r="BD49" s="245"/>
      <c r="BE49" s="169"/>
      <c r="BF49" s="6"/>
      <c r="BG49" s="175"/>
      <c r="BH49" s="245"/>
      <c r="BI49" s="169"/>
      <c r="BJ49" s="6"/>
      <c r="BK49" s="175"/>
      <c r="BL49" s="245"/>
      <c r="BM49" s="169"/>
      <c r="BN49" s="6"/>
      <c r="BO49" s="175"/>
      <c r="BP49" s="245"/>
      <c r="BQ49" s="169"/>
      <c r="BR49" s="6"/>
      <c r="BS49" s="175"/>
      <c r="BT49" s="245"/>
      <c r="BU49" s="169"/>
      <c r="BV49" s="6"/>
      <c r="BW49" s="175"/>
      <c r="BX49" s="245"/>
      <c r="BY49" s="169"/>
      <c r="BZ49" s="6"/>
      <c r="CA49" s="175"/>
      <c r="CB49" s="245"/>
      <c r="CC49" s="169"/>
      <c r="CD49" s="6"/>
      <c r="CE49" s="175"/>
      <c r="CF49" s="245"/>
      <c r="CG49" s="169"/>
      <c r="CH49" s="7"/>
      <c r="CI49" s="175"/>
    </row>
    <row r="50" spans="1:87" ht="14.25">
      <c r="A50" s="187" t="s">
        <v>45</v>
      </c>
      <c r="B50" s="11">
        <v>6980</v>
      </c>
      <c r="C50" s="20">
        <v>25413</v>
      </c>
      <c r="D50" s="13">
        <v>12999</v>
      </c>
      <c r="E50" s="12">
        <v>35478</v>
      </c>
      <c r="F50" s="11">
        <v>10678.995100000002</v>
      </c>
      <c r="G50" s="20">
        <v>29999</v>
      </c>
      <c r="H50" s="25">
        <v>0</v>
      </c>
      <c r="I50" s="26">
        <v>11028.22</v>
      </c>
      <c r="J50" s="53">
        <v>33990</v>
      </c>
      <c r="K50" s="57">
        <v>567.472</v>
      </c>
      <c r="L50" s="27">
        <v>15458.5121</v>
      </c>
      <c r="M50" s="60">
        <v>45872.69</v>
      </c>
      <c r="N50" s="62">
        <v>218.532</v>
      </c>
      <c r="O50" s="36">
        <f>+AD26</f>
        <v>35.546</v>
      </c>
      <c r="P50" s="27">
        <v>14289</v>
      </c>
      <c r="Q50" s="65">
        <v>52002</v>
      </c>
      <c r="R50" s="62">
        <v>1930.505</v>
      </c>
      <c r="S50" s="36">
        <v>7800.01</v>
      </c>
      <c r="T50" s="29">
        <v>17984.4721</v>
      </c>
      <c r="U50" s="68">
        <v>51764.5545</v>
      </c>
      <c r="V50" s="28">
        <v>921.069</v>
      </c>
      <c r="W50" s="25">
        <v>8640.720800000001</v>
      </c>
      <c r="X50" s="29">
        <v>15898.788160000002</v>
      </c>
      <c r="Y50" s="30">
        <v>44113.36849999999</v>
      </c>
      <c r="Z50" s="62">
        <v>4.486</v>
      </c>
      <c r="AA50" s="36">
        <v>13772.554</v>
      </c>
      <c r="AB50" s="29">
        <v>20381.357600000003</v>
      </c>
      <c r="AC50" s="68">
        <v>48514.498</v>
      </c>
      <c r="AD50" s="30">
        <v>88.178</v>
      </c>
      <c r="AE50" s="25">
        <v>35395.531</v>
      </c>
      <c r="AF50" s="29">
        <v>16197.32</v>
      </c>
      <c r="AG50" s="169">
        <v>61103.62</v>
      </c>
      <c r="AH50" s="6">
        <v>442.22</v>
      </c>
      <c r="AI50" s="175">
        <v>44737.09</v>
      </c>
      <c r="AJ50" s="6">
        <v>15480.60567</v>
      </c>
      <c r="AK50" s="169">
        <v>70784.01</v>
      </c>
      <c r="AL50" s="6">
        <v>2667.65</v>
      </c>
      <c r="AM50" s="175">
        <v>28435.998</v>
      </c>
      <c r="AN50" s="29">
        <v>32417.92755</v>
      </c>
      <c r="AO50" s="169">
        <v>144142.64649</v>
      </c>
      <c r="AP50" s="6">
        <v>203.493</v>
      </c>
      <c r="AQ50" s="181">
        <v>19776.002</v>
      </c>
      <c r="AR50" s="193">
        <v>62049.05593</v>
      </c>
      <c r="AS50" s="199">
        <v>120847.11883</v>
      </c>
      <c r="AT50" s="194">
        <v>2368.809</v>
      </c>
      <c r="AU50" s="202">
        <v>20716.399</v>
      </c>
      <c r="AV50" s="245"/>
      <c r="AW50" s="169"/>
      <c r="AX50" s="6"/>
      <c r="AY50" s="175"/>
      <c r="AZ50" s="245"/>
      <c r="BA50" s="169"/>
      <c r="BB50" s="6"/>
      <c r="BC50" s="175"/>
      <c r="BD50" s="245"/>
      <c r="BE50" s="169"/>
      <c r="BF50" s="6"/>
      <c r="BG50" s="175"/>
      <c r="BH50" s="245"/>
      <c r="BI50" s="169"/>
      <c r="BJ50" s="6"/>
      <c r="BK50" s="175"/>
      <c r="BL50" s="245"/>
      <c r="BM50" s="169"/>
      <c r="BN50" s="6"/>
      <c r="BO50" s="175"/>
      <c r="BP50" s="245"/>
      <c r="BQ50" s="169"/>
      <c r="BR50" s="6"/>
      <c r="BS50" s="175"/>
      <c r="BT50" s="245"/>
      <c r="BU50" s="169"/>
      <c r="BV50" s="6"/>
      <c r="BW50" s="175"/>
      <c r="BX50" s="245"/>
      <c r="BY50" s="169"/>
      <c r="BZ50" s="6"/>
      <c r="CA50" s="175"/>
      <c r="CB50" s="245"/>
      <c r="CC50" s="169"/>
      <c r="CD50" s="6"/>
      <c r="CE50" s="175"/>
      <c r="CF50" s="245"/>
      <c r="CG50" s="169"/>
      <c r="CH50" s="7"/>
      <c r="CI50" s="175"/>
    </row>
    <row r="51" spans="1:87" ht="14.25">
      <c r="A51" s="187" t="s">
        <v>46</v>
      </c>
      <c r="B51" s="11">
        <v>15244</v>
      </c>
      <c r="C51" s="20">
        <v>82288</v>
      </c>
      <c r="D51" s="13">
        <v>28945</v>
      </c>
      <c r="E51" s="12">
        <v>97586</v>
      </c>
      <c r="F51" s="11">
        <v>42925.90470000001</v>
      </c>
      <c r="G51" s="20">
        <v>85628</v>
      </c>
      <c r="H51" s="25">
        <v>1265.269</v>
      </c>
      <c r="I51" s="26">
        <v>40999.37</v>
      </c>
      <c r="J51" s="53">
        <v>85264</v>
      </c>
      <c r="K51" s="57">
        <v>1636.01</v>
      </c>
      <c r="L51" s="27">
        <v>38870.53</v>
      </c>
      <c r="M51" s="60">
        <v>117767.2737</v>
      </c>
      <c r="N51" s="62">
        <v>3637.789</v>
      </c>
      <c r="O51" s="36">
        <f>+AD38</f>
        <v>374.997</v>
      </c>
      <c r="P51" s="27">
        <v>43242</v>
      </c>
      <c r="Q51" s="65">
        <v>136603</v>
      </c>
      <c r="R51" s="62">
        <v>225.076</v>
      </c>
      <c r="S51" s="36">
        <v>5336.87</v>
      </c>
      <c r="T51" s="29">
        <v>48260.84708000001</v>
      </c>
      <c r="U51" s="68">
        <v>129575.23254000001</v>
      </c>
      <c r="V51" s="28">
        <v>1009.393</v>
      </c>
      <c r="W51" s="25">
        <v>8437.4514</v>
      </c>
      <c r="X51" s="29">
        <v>43308.7586</v>
      </c>
      <c r="Y51" s="30">
        <v>117558.5087</v>
      </c>
      <c r="Z51" s="62">
        <v>15718.894</v>
      </c>
      <c r="AA51" s="36">
        <v>11511.254</v>
      </c>
      <c r="AB51" s="29">
        <v>81856.20566000002</v>
      </c>
      <c r="AC51" s="68">
        <v>127848.79260000002</v>
      </c>
      <c r="AD51" s="30">
        <v>3396.29</v>
      </c>
      <c r="AE51" s="25">
        <v>17817.611</v>
      </c>
      <c r="AF51" s="29">
        <v>112296.04075</v>
      </c>
      <c r="AG51" s="169">
        <v>131420.27</v>
      </c>
      <c r="AH51" s="6">
        <v>1774.48</v>
      </c>
      <c r="AI51" s="175">
        <v>29765.81</v>
      </c>
      <c r="AJ51" s="6">
        <v>83422.08317</v>
      </c>
      <c r="AK51" s="169">
        <v>143839.6396</v>
      </c>
      <c r="AL51" s="6">
        <v>2721.23</v>
      </c>
      <c r="AM51" s="175">
        <v>26619.466</v>
      </c>
      <c r="AN51" s="29">
        <v>84243.32656</v>
      </c>
      <c r="AO51" s="169">
        <v>285112.32475</v>
      </c>
      <c r="AP51" s="6">
        <v>9430.243</v>
      </c>
      <c r="AQ51" s="181">
        <v>28396.978</v>
      </c>
      <c r="AR51" s="193">
        <v>153548.19628</v>
      </c>
      <c r="AS51" s="199">
        <v>240404.47035</v>
      </c>
      <c r="AT51" s="194">
        <v>5660.339</v>
      </c>
      <c r="AU51" s="202">
        <v>44086.111</v>
      </c>
      <c r="AV51" s="245"/>
      <c r="AW51" s="169"/>
      <c r="AX51" s="6"/>
      <c r="AY51" s="175"/>
      <c r="AZ51" s="245"/>
      <c r="BA51" s="169"/>
      <c r="BB51" s="6"/>
      <c r="BC51" s="175"/>
      <c r="BD51" s="245"/>
      <c r="BE51" s="169"/>
      <c r="BF51" s="6"/>
      <c r="BG51" s="175"/>
      <c r="BH51" s="245"/>
      <c r="BI51" s="169"/>
      <c r="BJ51" s="6"/>
      <c r="BK51" s="175"/>
      <c r="BL51" s="245"/>
      <c r="BM51" s="169"/>
      <c r="BN51" s="6"/>
      <c r="BO51" s="175"/>
      <c r="BP51" s="245"/>
      <c r="BQ51" s="169"/>
      <c r="BR51" s="6"/>
      <c r="BS51" s="175"/>
      <c r="BT51" s="245"/>
      <c r="BU51" s="169"/>
      <c r="BV51" s="6"/>
      <c r="BW51" s="175"/>
      <c r="BX51" s="245"/>
      <c r="BY51" s="169"/>
      <c r="BZ51" s="6"/>
      <c r="CA51" s="175"/>
      <c r="CB51" s="245"/>
      <c r="CC51" s="169"/>
      <c r="CD51" s="6"/>
      <c r="CE51" s="175"/>
      <c r="CF51" s="245"/>
      <c r="CG51" s="169"/>
      <c r="CH51" s="7"/>
      <c r="CI51" s="175"/>
    </row>
    <row r="52" spans="1:87" ht="15" thickBot="1">
      <c r="A52" s="187" t="s">
        <v>47</v>
      </c>
      <c r="B52" s="11">
        <v>4074</v>
      </c>
      <c r="C52" s="20">
        <v>26154</v>
      </c>
      <c r="D52" s="42">
        <v>7998</v>
      </c>
      <c r="E52" s="43">
        <v>36213</v>
      </c>
      <c r="F52" s="44">
        <v>13048.7753</v>
      </c>
      <c r="G52" s="45">
        <v>33390</v>
      </c>
      <c r="H52" s="31">
        <v>0</v>
      </c>
      <c r="I52" s="46">
        <v>15910.496000000001</v>
      </c>
      <c r="J52" s="54">
        <v>32087</v>
      </c>
      <c r="K52" s="58">
        <v>27.987</v>
      </c>
      <c r="L52" s="41">
        <v>13258.458499999999</v>
      </c>
      <c r="M52" s="61">
        <v>41050.802</v>
      </c>
      <c r="N52" s="63">
        <v>1229.18</v>
      </c>
      <c r="O52" s="40">
        <f>+AD66</f>
        <v>281.383</v>
      </c>
      <c r="P52" s="41">
        <v>16937</v>
      </c>
      <c r="Q52" s="66">
        <v>47862</v>
      </c>
      <c r="R52" s="63">
        <v>177.71</v>
      </c>
      <c r="S52" s="40">
        <v>0</v>
      </c>
      <c r="T52" s="32">
        <v>19786.372</v>
      </c>
      <c r="U52" s="69">
        <v>49604.50314</v>
      </c>
      <c r="V52" s="40">
        <v>33.677</v>
      </c>
      <c r="W52" s="31">
        <v>0</v>
      </c>
      <c r="X52" s="32">
        <v>17239.7358</v>
      </c>
      <c r="Y52" s="33">
        <v>46907.94</v>
      </c>
      <c r="Z52" s="63">
        <v>0</v>
      </c>
      <c r="AA52" s="40">
        <v>0</v>
      </c>
      <c r="AB52" s="32">
        <v>15091.1161</v>
      </c>
      <c r="AC52" s="69">
        <v>49123.688</v>
      </c>
      <c r="AD52" s="33">
        <v>464.463</v>
      </c>
      <c r="AE52" s="31">
        <v>804.367</v>
      </c>
      <c r="AF52" s="32">
        <v>13924.29</v>
      </c>
      <c r="AG52" s="170">
        <v>52198.1</v>
      </c>
      <c r="AH52" s="158">
        <v>759.31</v>
      </c>
      <c r="AI52" s="176">
        <v>1872.37</v>
      </c>
      <c r="AJ52" s="158">
        <v>13560.35606</v>
      </c>
      <c r="AK52" s="170">
        <v>56836.6897</v>
      </c>
      <c r="AL52" s="158">
        <v>51.2719</v>
      </c>
      <c r="AM52" s="176">
        <v>2032.916</v>
      </c>
      <c r="AN52" s="32">
        <v>28470.58923</v>
      </c>
      <c r="AO52" s="170">
        <v>113377.9472</v>
      </c>
      <c r="AP52" s="158">
        <v>761.6355</v>
      </c>
      <c r="AQ52" s="183">
        <v>3722.544</v>
      </c>
      <c r="AR52" s="195">
        <v>51003.20446</v>
      </c>
      <c r="AS52" s="200">
        <v>94331.188</v>
      </c>
      <c r="AT52" s="196">
        <v>1988.337</v>
      </c>
      <c r="AU52" s="203">
        <v>6216.661</v>
      </c>
      <c r="AV52" s="238"/>
      <c r="AW52" s="170"/>
      <c r="AX52" s="158"/>
      <c r="AY52" s="176"/>
      <c r="AZ52" s="238"/>
      <c r="BA52" s="170"/>
      <c r="BB52" s="158"/>
      <c r="BC52" s="176"/>
      <c r="BD52" s="238"/>
      <c r="BE52" s="170"/>
      <c r="BF52" s="158"/>
      <c r="BG52" s="176"/>
      <c r="BH52" s="238"/>
      <c r="BI52" s="170"/>
      <c r="BJ52" s="158"/>
      <c r="BK52" s="176"/>
      <c r="BL52" s="238"/>
      <c r="BM52" s="170"/>
      <c r="BN52" s="158"/>
      <c r="BO52" s="176"/>
      <c r="BP52" s="238"/>
      <c r="BQ52" s="170"/>
      <c r="BR52" s="158"/>
      <c r="BS52" s="176"/>
      <c r="BT52" s="238"/>
      <c r="BU52" s="170"/>
      <c r="BV52" s="158"/>
      <c r="BW52" s="176"/>
      <c r="BX52" s="238"/>
      <c r="BY52" s="170"/>
      <c r="BZ52" s="158"/>
      <c r="CA52" s="176"/>
      <c r="CB52" s="238"/>
      <c r="CC52" s="170"/>
      <c r="CD52" s="158"/>
      <c r="CE52" s="176"/>
      <c r="CF52" s="238"/>
      <c r="CG52" s="170"/>
      <c r="CH52" s="158"/>
      <c r="CI52" s="176"/>
    </row>
    <row r="53" spans="1:87" ht="16.5" thickBot="1" thickTop="1">
      <c r="A53" s="95" t="s">
        <v>48</v>
      </c>
      <c r="B53" s="96">
        <f>SUM(B49:B52)</f>
        <v>33493</v>
      </c>
      <c r="C53" s="97">
        <f>SUM(C49:C52)</f>
        <v>176019</v>
      </c>
      <c r="D53" s="98">
        <f>SUM(D49:D52)</f>
        <v>64426</v>
      </c>
      <c r="E53" s="99">
        <f>SUM(E49:E52)</f>
        <v>226305</v>
      </c>
      <c r="F53" s="100">
        <v>93021.9231</v>
      </c>
      <c r="G53" s="101">
        <f>SUM(G49:G52)</f>
        <v>198132</v>
      </c>
      <c r="H53" s="102">
        <v>1349.81</v>
      </c>
      <c r="I53" s="103">
        <v>97336.0254</v>
      </c>
      <c r="J53" s="104">
        <f>SUM(J49:J52)</f>
        <v>208909</v>
      </c>
      <c r="K53" s="105">
        <f>SUM(K49:K52)</f>
        <v>2801.3500000000004</v>
      </c>
      <c r="L53" s="106">
        <v>85588.849</v>
      </c>
      <c r="M53" s="80">
        <v>280071.2713</v>
      </c>
      <c r="N53" s="107">
        <f>SUM(N49:N52)</f>
        <v>5093.62</v>
      </c>
      <c r="O53" s="108">
        <f>SUM(O49:O52)</f>
        <v>1624.3700000000001</v>
      </c>
      <c r="P53" s="106">
        <f>SUM(P49:P52)</f>
        <v>95359</v>
      </c>
      <c r="Q53" s="106">
        <f>SUM(Q49:Q52)</f>
        <v>323734</v>
      </c>
      <c r="R53" s="107">
        <f>SUM(R49:R52)</f>
        <v>4724.155000000001</v>
      </c>
      <c r="S53" s="108">
        <v>17030.6</v>
      </c>
      <c r="T53" s="87">
        <v>109313.93718000001</v>
      </c>
      <c r="U53" s="88">
        <v>316723.06398</v>
      </c>
      <c r="V53" s="109">
        <f>SUM(V49:V52)</f>
        <v>2520.186</v>
      </c>
      <c r="W53" s="102">
        <v>25361.250200000002</v>
      </c>
      <c r="X53" s="91">
        <v>102862.8841</v>
      </c>
      <c r="Y53" s="92">
        <v>283593.71369999996</v>
      </c>
      <c r="Z53" s="107">
        <f>SUM(Z49:Z52)</f>
        <v>19106.545</v>
      </c>
      <c r="AA53" s="108">
        <v>37133.513</v>
      </c>
      <c r="AB53" s="87">
        <v>141098.99586000002</v>
      </c>
      <c r="AC53" s="88">
        <v>308412.18710000004</v>
      </c>
      <c r="AD53" s="109">
        <f>SUM(AD49:AD52)</f>
        <v>7671.714</v>
      </c>
      <c r="AE53" s="102">
        <v>76417.424</v>
      </c>
      <c r="AF53" s="110">
        <v>167736.05075000002</v>
      </c>
      <c r="AG53" s="172">
        <v>324591.06</v>
      </c>
      <c r="AH53" s="111">
        <v>3258.54</v>
      </c>
      <c r="AI53" s="178">
        <v>107759.06</v>
      </c>
      <c r="AJ53" s="111">
        <f aca="true" t="shared" si="5" ref="AJ53:AQ53">SUM(AJ49:AJ52)</f>
        <v>135257.70109</v>
      </c>
      <c r="AK53" s="172">
        <f t="shared" si="5"/>
        <v>356125.0538</v>
      </c>
      <c r="AL53" s="111">
        <f t="shared" si="5"/>
        <v>7421.615899999999</v>
      </c>
      <c r="AM53" s="178">
        <f t="shared" si="5"/>
        <v>89450.305</v>
      </c>
      <c r="AN53" s="110">
        <f t="shared" si="5"/>
        <v>200647.65764000002</v>
      </c>
      <c r="AO53" s="172">
        <f t="shared" si="5"/>
        <v>786926.3962900001</v>
      </c>
      <c r="AP53" s="111">
        <f t="shared" si="5"/>
        <v>90843.22050000001</v>
      </c>
      <c r="AQ53" s="185">
        <f t="shared" si="5"/>
        <v>89025.101</v>
      </c>
      <c r="AR53" s="164">
        <f>SUM(AR49:AR52)</f>
        <v>342490.37088</v>
      </c>
      <c r="AS53" s="171">
        <f>SUM(AS49:AS52)</f>
        <v>609819.61102</v>
      </c>
      <c r="AT53" s="165">
        <f>SUM(AT49:AT52)</f>
        <v>11108.555</v>
      </c>
      <c r="AU53" s="177">
        <f>SUM(AU49:AU52)</f>
        <v>116199.815</v>
      </c>
      <c r="AV53" s="239">
        <v>213081</v>
      </c>
      <c r="AW53" s="247">
        <v>473946</v>
      </c>
      <c r="AX53" s="240">
        <v>5903</v>
      </c>
      <c r="AY53" s="249">
        <v>132278</v>
      </c>
      <c r="AZ53" s="239">
        <v>144496.79737</v>
      </c>
      <c r="BA53" s="247">
        <v>384014.7855</v>
      </c>
      <c r="BB53" s="240">
        <v>8801.764</v>
      </c>
      <c r="BC53" s="249">
        <v>140003.984</v>
      </c>
      <c r="BD53" s="239">
        <v>216347.40331</v>
      </c>
      <c r="BE53" s="247">
        <v>411020.154</v>
      </c>
      <c r="BF53" s="240">
        <v>8962.913</v>
      </c>
      <c r="BG53" s="249">
        <v>155798.646</v>
      </c>
      <c r="BH53" s="239">
        <v>377149</v>
      </c>
      <c r="BI53" s="247">
        <v>396000</v>
      </c>
      <c r="BJ53" s="240">
        <v>7864</v>
      </c>
      <c r="BK53" s="249">
        <v>172549</v>
      </c>
      <c r="BL53" s="239">
        <v>547146.57022</v>
      </c>
      <c r="BM53" s="247">
        <v>359484.7244</v>
      </c>
      <c r="BN53" s="240">
        <v>4110.688</v>
      </c>
      <c r="BO53" s="249">
        <v>184745.456</v>
      </c>
      <c r="BP53" s="239">
        <v>418887.56151</v>
      </c>
      <c r="BQ53" s="247">
        <v>356246.1473</v>
      </c>
      <c r="BR53" s="240">
        <v>5538.698</v>
      </c>
      <c r="BS53" s="249">
        <v>218850.854</v>
      </c>
      <c r="BT53" s="239">
        <v>281732.61499</v>
      </c>
      <c r="BU53" s="247">
        <v>344423.5588</v>
      </c>
      <c r="BV53" s="240">
        <v>3329.108</v>
      </c>
      <c r="BW53" s="249">
        <v>246698.347</v>
      </c>
      <c r="BX53" s="239">
        <v>244286.111</v>
      </c>
      <c r="BY53" s="247">
        <v>329695.87004</v>
      </c>
      <c r="BZ53" s="240">
        <v>1715.172</v>
      </c>
      <c r="CA53" s="249">
        <v>292032</v>
      </c>
      <c r="CB53" s="239">
        <v>138794.52</v>
      </c>
      <c r="CC53" s="247">
        <v>368878</v>
      </c>
      <c r="CD53" s="240">
        <v>5986.924</v>
      </c>
      <c r="CE53" s="249">
        <v>334761</v>
      </c>
      <c r="CF53" s="239">
        <v>1208237.68305</v>
      </c>
      <c r="CG53" s="247">
        <v>470472.26344000007</v>
      </c>
      <c r="CH53" s="240">
        <v>12499.146</v>
      </c>
      <c r="CI53" s="249">
        <v>321494</v>
      </c>
    </row>
    <row r="54" spans="1:87" ht="15" thickTop="1">
      <c r="A54" s="14" t="s">
        <v>49</v>
      </c>
      <c r="B54" s="11">
        <v>7189</v>
      </c>
      <c r="C54" s="20">
        <v>71087</v>
      </c>
      <c r="D54" s="13">
        <v>17494</v>
      </c>
      <c r="E54" s="12">
        <v>92982</v>
      </c>
      <c r="F54" s="11">
        <v>32051.0902</v>
      </c>
      <c r="G54" s="20">
        <v>88062</v>
      </c>
      <c r="H54" s="25">
        <v>551.382</v>
      </c>
      <c r="I54" s="26">
        <v>29727.157900000006</v>
      </c>
      <c r="J54" s="53">
        <v>75367</v>
      </c>
      <c r="K54" s="57">
        <v>559.855</v>
      </c>
      <c r="L54" s="27">
        <v>18573.3631</v>
      </c>
      <c r="M54" s="60">
        <v>87079.83709999999</v>
      </c>
      <c r="N54" s="62">
        <v>7279.4456</v>
      </c>
      <c r="O54" s="36">
        <f>+AD22</f>
        <v>633.431</v>
      </c>
      <c r="P54" s="27">
        <v>16620</v>
      </c>
      <c r="Q54" s="65">
        <v>96953</v>
      </c>
      <c r="R54" s="62">
        <v>2084.461</v>
      </c>
      <c r="S54" s="36">
        <v>3621</v>
      </c>
      <c r="T54" s="29">
        <v>31302.890600000002</v>
      </c>
      <c r="U54" s="68">
        <v>108014.80929999998</v>
      </c>
      <c r="V54" s="28">
        <v>781.608</v>
      </c>
      <c r="W54" s="25">
        <v>3636.47</v>
      </c>
      <c r="X54" s="29">
        <v>25490.889900000002</v>
      </c>
      <c r="Y54" s="30">
        <v>103854.3195</v>
      </c>
      <c r="Z54" s="62">
        <v>502.751</v>
      </c>
      <c r="AA54" s="36">
        <v>5079.154</v>
      </c>
      <c r="AB54" s="29">
        <v>62991.44105</v>
      </c>
      <c r="AC54" s="68">
        <v>110555.06916</v>
      </c>
      <c r="AD54" s="30">
        <v>1779.7795</v>
      </c>
      <c r="AE54" s="25">
        <v>10607.973</v>
      </c>
      <c r="AF54" s="29">
        <v>81708.00748</v>
      </c>
      <c r="AG54" s="169">
        <v>104475.69</v>
      </c>
      <c r="AH54" s="6">
        <v>460.62</v>
      </c>
      <c r="AI54" s="175">
        <v>18909.39</v>
      </c>
      <c r="AJ54" s="6">
        <v>60350.8106</v>
      </c>
      <c r="AK54" s="169">
        <v>100928.7238</v>
      </c>
      <c r="AL54" s="6">
        <v>1716.8619</v>
      </c>
      <c r="AM54" s="175">
        <v>19154.502</v>
      </c>
      <c r="AN54" s="29">
        <v>42208.98876</v>
      </c>
      <c r="AO54" s="169">
        <v>192141.7665</v>
      </c>
      <c r="AP54" s="6">
        <v>1808.2989</v>
      </c>
      <c r="AQ54" s="181">
        <v>25528.403</v>
      </c>
      <c r="AR54" s="193">
        <v>62404.88153</v>
      </c>
      <c r="AS54" s="199">
        <v>198415.1359</v>
      </c>
      <c r="AT54" s="194">
        <v>8911.2705</v>
      </c>
      <c r="AU54" s="202">
        <v>29551.013</v>
      </c>
      <c r="AV54" s="245"/>
      <c r="AW54" s="169"/>
      <c r="AX54" s="6"/>
      <c r="AY54" s="175"/>
      <c r="AZ54" s="245"/>
      <c r="BA54" s="169"/>
      <c r="BB54" s="6"/>
      <c r="BC54" s="175"/>
      <c r="BD54" s="245"/>
      <c r="BE54" s="169"/>
      <c r="BF54" s="6"/>
      <c r="BG54" s="175"/>
      <c r="BH54" s="245"/>
      <c r="BI54" s="169"/>
      <c r="BJ54" s="6"/>
      <c r="BK54" s="175"/>
      <c r="BL54" s="245"/>
      <c r="BM54" s="169"/>
      <c r="BN54" s="6"/>
      <c r="BO54" s="175"/>
      <c r="BP54" s="245"/>
      <c r="BQ54" s="169"/>
      <c r="BR54" s="6"/>
      <c r="BS54" s="175"/>
      <c r="BT54" s="245"/>
      <c r="BU54" s="169"/>
      <c r="BV54" s="6"/>
      <c r="BW54" s="175"/>
      <c r="BX54" s="245"/>
      <c r="BY54" s="169"/>
      <c r="BZ54" s="6"/>
      <c r="CA54" s="175"/>
      <c r="CB54" s="245"/>
      <c r="CC54" s="169"/>
      <c r="CD54" s="6"/>
      <c r="CE54" s="175"/>
      <c r="CF54" s="245"/>
      <c r="CG54" s="169"/>
      <c r="CH54" s="7"/>
      <c r="CI54" s="175"/>
    </row>
    <row r="55" spans="1:87" ht="14.25">
      <c r="A55" s="14" t="s">
        <v>50</v>
      </c>
      <c r="B55" s="11">
        <v>2500</v>
      </c>
      <c r="C55" s="20">
        <v>29931</v>
      </c>
      <c r="D55" s="13">
        <v>7980</v>
      </c>
      <c r="E55" s="12">
        <v>42051</v>
      </c>
      <c r="F55" s="11">
        <v>11446.14</v>
      </c>
      <c r="G55" s="20">
        <v>35957</v>
      </c>
      <c r="H55" s="25">
        <v>0</v>
      </c>
      <c r="I55" s="26">
        <v>12097.7411</v>
      </c>
      <c r="J55" s="53">
        <v>32607</v>
      </c>
      <c r="K55" s="57">
        <v>897.107</v>
      </c>
      <c r="L55" s="27">
        <v>9005.2424</v>
      </c>
      <c r="M55" s="60">
        <v>45072.8172</v>
      </c>
      <c r="N55" s="62">
        <v>394.83</v>
      </c>
      <c r="O55" s="36">
        <f>+AD28</f>
        <v>6263.018000000001</v>
      </c>
      <c r="P55" s="27">
        <v>9709</v>
      </c>
      <c r="Q55" s="65">
        <v>51956</v>
      </c>
      <c r="R55" s="62">
        <v>312.239</v>
      </c>
      <c r="S55" s="36">
        <v>958.58</v>
      </c>
      <c r="T55" s="29">
        <v>12799.908599999999</v>
      </c>
      <c r="U55" s="68">
        <v>51389.8115</v>
      </c>
      <c r="V55" s="28">
        <v>66.872</v>
      </c>
      <c r="W55" s="25">
        <v>1856.625</v>
      </c>
      <c r="X55" s="29">
        <v>13186.650399999999</v>
      </c>
      <c r="Y55" s="30">
        <v>51260.97</v>
      </c>
      <c r="Z55" s="62">
        <v>777.364</v>
      </c>
      <c r="AA55" s="36">
        <v>6872.901</v>
      </c>
      <c r="AB55" s="29">
        <v>12045.052</v>
      </c>
      <c r="AC55" s="68">
        <v>50327.401</v>
      </c>
      <c r="AD55" s="30">
        <v>2194.529</v>
      </c>
      <c r="AE55" s="25">
        <v>37367.566</v>
      </c>
      <c r="AF55" s="29">
        <v>13081.64</v>
      </c>
      <c r="AG55" s="169">
        <v>53265.26</v>
      </c>
      <c r="AH55" s="6">
        <v>140.81</v>
      </c>
      <c r="AI55" s="175">
        <v>72924.53</v>
      </c>
      <c r="AJ55" s="6">
        <v>17138.56575</v>
      </c>
      <c r="AK55" s="169">
        <v>57287.83651</v>
      </c>
      <c r="AL55" s="6">
        <v>31.671</v>
      </c>
      <c r="AM55" s="175">
        <v>31562.246</v>
      </c>
      <c r="AN55" s="29">
        <v>27488.57736</v>
      </c>
      <c r="AO55" s="169">
        <v>116940.7905</v>
      </c>
      <c r="AP55" s="6">
        <v>506.698</v>
      </c>
      <c r="AQ55" s="181">
        <v>12584.383</v>
      </c>
      <c r="AR55" s="193">
        <v>33525.6718</v>
      </c>
      <c r="AS55" s="199">
        <v>93468.253</v>
      </c>
      <c r="AT55" s="194">
        <v>5587.132</v>
      </c>
      <c r="AU55" s="202">
        <v>17010.013</v>
      </c>
      <c r="AV55" s="245"/>
      <c r="AW55" s="169"/>
      <c r="AX55" s="6"/>
      <c r="AY55" s="175"/>
      <c r="AZ55" s="245"/>
      <c r="BA55" s="169"/>
      <c r="BB55" s="6"/>
      <c r="BC55" s="175"/>
      <c r="BD55" s="245"/>
      <c r="BE55" s="169"/>
      <c r="BF55" s="6"/>
      <c r="BG55" s="175"/>
      <c r="BH55" s="245"/>
      <c r="BI55" s="169"/>
      <c r="BJ55" s="6"/>
      <c r="BK55" s="175"/>
      <c r="BL55" s="245"/>
      <c r="BM55" s="169"/>
      <c r="BN55" s="6"/>
      <c r="BO55" s="175"/>
      <c r="BP55" s="245"/>
      <c r="BQ55" s="169"/>
      <c r="BR55" s="6"/>
      <c r="BS55" s="175"/>
      <c r="BT55" s="245"/>
      <c r="BU55" s="169"/>
      <c r="BV55" s="6"/>
      <c r="BW55" s="175"/>
      <c r="BX55" s="245"/>
      <c r="BY55" s="169"/>
      <c r="BZ55" s="6"/>
      <c r="CA55" s="175"/>
      <c r="CB55" s="245"/>
      <c r="CC55" s="169"/>
      <c r="CD55" s="6"/>
      <c r="CE55" s="175"/>
      <c r="CF55" s="245"/>
      <c r="CG55" s="169"/>
      <c r="CH55" s="7"/>
      <c r="CI55" s="175"/>
    </row>
    <row r="56" spans="1:87" ht="14.25">
      <c r="A56" s="14" t="s">
        <v>51</v>
      </c>
      <c r="B56" s="11">
        <v>5563</v>
      </c>
      <c r="C56" s="20">
        <v>32595</v>
      </c>
      <c r="D56" s="13">
        <v>10781</v>
      </c>
      <c r="E56" s="12">
        <v>47661</v>
      </c>
      <c r="F56" s="11">
        <v>19733.39948</v>
      </c>
      <c r="G56" s="20">
        <v>45471</v>
      </c>
      <c r="H56" s="25">
        <v>1439.445</v>
      </c>
      <c r="I56" s="26">
        <v>21632.3675</v>
      </c>
      <c r="J56" s="53">
        <v>41611</v>
      </c>
      <c r="K56" s="57">
        <v>6.638</v>
      </c>
      <c r="L56" s="27">
        <v>18660.842099999998</v>
      </c>
      <c r="M56" s="60">
        <v>54040.6572</v>
      </c>
      <c r="N56" s="62">
        <v>1163.214</v>
      </c>
      <c r="O56" s="36">
        <f>+AD44</f>
        <v>36.295</v>
      </c>
      <c r="P56" s="27">
        <v>22418</v>
      </c>
      <c r="Q56" s="65">
        <v>64287</v>
      </c>
      <c r="R56" s="62">
        <v>288.995</v>
      </c>
      <c r="S56" s="36">
        <v>4794.24</v>
      </c>
      <c r="T56" s="29">
        <v>28469.1297</v>
      </c>
      <c r="U56" s="68">
        <v>69924.3565</v>
      </c>
      <c r="V56" s="28">
        <v>2032.329</v>
      </c>
      <c r="W56" s="25">
        <v>7768.981</v>
      </c>
      <c r="X56" s="29">
        <v>27098.21615</v>
      </c>
      <c r="Y56" s="30">
        <v>66541.25899999999</v>
      </c>
      <c r="Z56" s="62">
        <v>739.924</v>
      </c>
      <c r="AA56" s="36">
        <v>11204.244</v>
      </c>
      <c r="AB56" s="29">
        <v>23392.9</v>
      </c>
      <c r="AC56" s="68">
        <v>73639.8277</v>
      </c>
      <c r="AD56" s="30">
        <v>10676.725</v>
      </c>
      <c r="AE56" s="25">
        <v>21349.056</v>
      </c>
      <c r="AF56" s="29">
        <v>24477.27</v>
      </c>
      <c r="AG56" s="169">
        <v>64371</v>
      </c>
      <c r="AH56" s="6">
        <v>0</v>
      </c>
      <c r="AI56" s="175">
        <v>33933.12</v>
      </c>
      <c r="AJ56" s="6">
        <v>22471.5349</v>
      </c>
      <c r="AK56" s="169">
        <v>64865.0126</v>
      </c>
      <c r="AL56" s="6">
        <v>1361.385</v>
      </c>
      <c r="AM56" s="175">
        <v>34689.864</v>
      </c>
      <c r="AN56" s="29">
        <v>44951.1552</v>
      </c>
      <c r="AO56" s="169">
        <v>156584.6499</v>
      </c>
      <c r="AP56" s="6">
        <v>11002.721</v>
      </c>
      <c r="AQ56" s="181">
        <v>40184.895</v>
      </c>
      <c r="AR56" s="193">
        <v>56372.39579</v>
      </c>
      <c r="AS56" s="199">
        <v>130840.5086</v>
      </c>
      <c r="AT56" s="194">
        <v>2513.906</v>
      </c>
      <c r="AU56" s="202">
        <v>52630.43</v>
      </c>
      <c r="AV56" s="245"/>
      <c r="AW56" s="169"/>
      <c r="AX56" s="6"/>
      <c r="AY56" s="175"/>
      <c r="AZ56" s="245"/>
      <c r="BA56" s="169"/>
      <c r="BB56" s="6"/>
      <c r="BC56" s="175"/>
      <c r="BD56" s="245"/>
      <c r="BE56" s="169"/>
      <c r="BF56" s="6"/>
      <c r="BG56" s="175"/>
      <c r="BH56" s="245"/>
      <c r="BI56" s="169"/>
      <c r="BJ56" s="6"/>
      <c r="BK56" s="175"/>
      <c r="BL56" s="245"/>
      <c r="BM56" s="169"/>
      <c r="BN56" s="6"/>
      <c r="BO56" s="175"/>
      <c r="BP56" s="245"/>
      <c r="BQ56" s="169"/>
      <c r="BR56" s="6"/>
      <c r="BS56" s="175"/>
      <c r="BT56" s="245"/>
      <c r="BU56" s="169"/>
      <c r="BV56" s="6"/>
      <c r="BW56" s="175"/>
      <c r="BX56" s="245"/>
      <c r="BY56" s="169"/>
      <c r="BZ56" s="6"/>
      <c r="CA56" s="175"/>
      <c r="CB56" s="245"/>
      <c r="CC56" s="169"/>
      <c r="CD56" s="6"/>
      <c r="CE56" s="175"/>
      <c r="CF56" s="245"/>
      <c r="CG56" s="169"/>
      <c r="CH56" s="7"/>
      <c r="CI56" s="175"/>
    </row>
    <row r="57" spans="1:87" ht="14.25">
      <c r="A57" s="14" t="s">
        <v>52</v>
      </c>
      <c r="B57" s="11">
        <v>4500</v>
      </c>
      <c r="C57" s="20">
        <v>27257</v>
      </c>
      <c r="D57" s="13">
        <v>8149</v>
      </c>
      <c r="E57" s="12">
        <v>36909</v>
      </c>
      <c r="F57" s="11">
        <v>11320.621099999998</v>
      </c>
      <c r="G57" s="20">
        <v>31734</v>
      </c>
      <c r="H57" s="25">
        <v>1193.346</v>
      </c>
      <c r="I57" s="26">
        <v>13338.1672</v>
      </c>
      <c r="J57" s="53">
        <v>30267</v>
      </c>
      <c r="K57" s="57">
        <v>1883.688</v>
      </c>
      <c r="L57" s="27">
        <v>10848.7737</v>
      </c>
      <c r="M57" s="60">
        <v>35529.67280000001</v>
      </c>
      <c r="N57" s="62">
        <v>0</v>
      </c>
      <c r="O57" s="36">
        <f>+AD65</f>
        <v>1194.819</v>
      </c>
      <c r="P57" s="27">
        <v>8729</v>
      </c>
      <c r="Q57" s="65">
        <v>45265</v>
      </c>
      <c r="R57" s="62">
        <v>4259.737</v>
      </c>
      <c r="S57" s="36">
        <v>1135.21</v>
      </c>
      <c r="T57" s="29">
        <v>18999.638000000003</v>
      </c>
      <c r="U57" s="68">
        <v>50402.04549999999</v>
      </c>
      <c r="V57" s="28">
        <v>345.901</v>
      </c>
      <c r="W57" s="25">
        <v>1670.1786000000002</v>
      </c>
      <c r="X57" s="29">
        <v>21143.496</v>
      </c>
      <c r="Y57" s="30">
        <v>47221.6175</v>
      </c>
      <c r="Z57" s="62">
        <v>160.294</v>
      </c>
      <c r="AA57" s="36">
        <v>2357.5418</v>
      </c>
      <c r="AB57" s="29">
        <v>18738.4465</v>
      </c>
      <c r="AC57" s="68">
        <v>45191.76750000001</v>
      </c>
      <c r="AD57" s="30">
        <v>3652.902</v>
      </c>
      <c r="AE57" s="25">
        <v>3563.225</v>
      </c>
      <c r="AF57" s="29">
        <v>14699.37</v>
      </c>
      <c r="AG57" s="169">
        <v>36721.07</v>
      </c>
      <c r="AH57" s="6">
        <v>583.24</v>
      </c>
      <c r="AI57" s="175">
        <v>4043.37</v>
      </c>
      <c r="AJ57" s="6">
        <v>12093.873</v>
      </c>
      <c r="AK57" s="169">
        <v>36925.3221</v>
      </c>
      <c r="AL57" s="6">
        <v>3659.514</v>
      </c>
      <c r="AM57" s="175">
        <v>4569.229</v>
      </c>
      <c r="AN57" s="29">
        <v>23877.71316</v>
      </c>
      <c r="AO57" s="169">
        <v>109724.0731</v>
      </c>
      <c r="AP57" s="6">
        <v>637.558</v>
      </c>
      <c r="AQ57" s="181">
        <v>5996.926</v>
      </c>
      <c r="AR57" s="193">
        <v>38292.0084</v>
      </c>
      <c r="AS57" s="199">
        <v>83676.586</v>
      </c>
      <c r="AT57" s="194">
        <v>2310.781</v>
      </c>
      <c r="AU57" s="202">
        <v>6073.97</v>
      </c>
      <c r="AV57" s="245"/>
      <c r="AW57" s="169"/>
      <c r="AX57" s="6"/>
      <c r="AY57" s="175"/>
      <c r="AZ57" s="245"/>
      <c r="BA57" s="169"/>
      <c r="BB57" s="6"/>
      <c r="BC57" s="175"/>
      <c r="BD57" s="245"/>
      <c r="BE57" s="169"/>
      <c r="BF57" s="6"/>
      <c r="BG57" s="175"/>
      <c r="BH57" s="245"/>
      <c r="BI57" s="169"/>
      <c r="BJ57" s="6"/>
      <c r="BK57" s="175"/>
      <c r="BL57" s="245"/>
      <c r="BM57" s="169"/>
      <c r="BN57" s="6"/>
      <c r="BO57" s="175"/>
      <c r="BP57" s="245"/>
      <c r="BQ57" s="169"/>
      <c r="BR57" s="6"/>
      <c r="BS57" s="175"/>
      <c r="BT57" s="245"/>
      <c r="BU57" s="169"/>
      <c r="BV57" s="6"/>
      <c r="BW57" s="175"/>
      <c r="BX57" s="245"/>
      <c r="BY57" s="169"/>
      <c r="BZ57" s="6"/>
      <c r="CA57" s="175"/>
      <c r="CB57" s="245"/>
      <c r="CC57" s="169"/>
      <c r="CD57" s="6"/>
      <c r="CE57" s="175"/>
      <c r="CF57" s="245"/>
      <c r="CG57" s="169"/>
      <c r="CH57" s="7"/>
      <c r="CI57" s="175"/>
    </row>
    <row r="58" spans="1:87" ht="15" thickBot="1">
      <c r="A58" s="14" t="s">
        <v>53</v>
      </c>
      <c r="B58" s="11">
        <v>3433</v>
      </c>
      <c r="C58" s="20">
        <v>39148</v>
      </c>
      <c r="D58" s="42">
        <v>7488</v>
      </c>
      <c r="E58" s="43">
        <v>56873</v>
      </c>
      <c r="F58" s="44">
        <v>14521.978799999999</v>
      </c>
      <c r="G58" s="45">
        <v>57428</v>
      </c>
      <c r="H58" s="31">
        <v>1119.809</v>
      </c>
      <c r="I58" s="46">
        <v>16687.914</v>
      </c>
      <c r="J58" s="54">
        <v>60672</v>
      </c>
      <c r="K58" s="58">
        <v>791.552</v>
      </c>
      <c r="L58" s="41">
        <v>12205.633800000001</v>
      </c>
      <c r="M58" s="61">
        <v>89361.04469999998</v>
      </c>
      <c r="N58" s="63">
        <v>505.346</v>
      </c>
      <c r="O58" s="40">
        <f>+AD74</f>
        <v>90.885</v>
      </c>
      <c r="P58" s="41">
        <v>15840</v>
      </c>
      <c r="Q58" s="66">
        <v>83479</v>
      </c>
      <c r="R58" s="63">
        <v>162.652</v>
      </c>
      <c r="S58" s="40">
        <v>334.86</v>
      </c>
      <c r="T58" s="32">
        <v>16694.93122</v>
      </c>
      <c r="U58" s="69">
        <v>85821.0095</v>
      </c>
      <c r="V58" s="40">
        <v>1950.978</v>
      </c>
      <c r="W58" s="31">
        <v>514.321</v>
      </c>
      <c r="X58" s="32">
        <v>21287.275100000003</v>
      </c>
      <c r="Y58" s="33">
        <v>84134.97102000001</v>
      </c>
      <c r="Z58" s="63">
        <v>1546.833</v>
      </c>
      <c r="AA58" s="40">
        <v>1220.984</v>
      </c>
      <c r="AB58" s="32">
        <v>18402.736</v>
      </c>
      <c r="AC58" s="69">
        <v>101377.05</v>
      </c>
      <c r="AD58" s="33">
        <v>279.251</v>
      </c>
      <c r="AE58" s="31">
        <v>4346.567</v>
      </c>
      <c r="AF58" s="32">
        <v>18187.02</v>
      </c>
      <c r="AG58" s="170">
        <v>94933.82</v>
      </c>
      <c r="AH58" s="158">
        <v>24007.31</v>
      </c>
      <c r="AI58" s="176">
        <v>12978.95</v>
      </c>
      <c r="AJ58" s="158">
        <v>22807.0974</v>
      </c>
      <c r="AK58" s="170">
        <v>97879.82395</v>
      </c>
      <c r="AL58" s="158">
        <v>3081.953</v>
      </c>
      <c r="AM58" s="176">
        <v>12681.491</v>
      </c>
      <c r="AN58" s="32">
        <v>38187.168</v>
      </c>
      <c r="AO58" s="170">
        <v>197223.15667</v>
      </c>
      <c r="AP58" s="158">
        <v>4758.283</v>
      </c>
      <c r="AQ58" s="183">
        <v>18607.59</v>
      </c>
      <c r="AR58" s="195">
        <v>43383.579</v>
      </c>
      <c r="AS58" s="200">
        <v>144613.16932</v>
      </c>
      <c r="AT58" s="196">
        <v>1871.7975</v>
      </c>
      <c r="AU58" s="203">
        <v>21561.567</v>
      </c>
      <c r="AV58" s="238"/>
      <c r="AW58" s="170"/>
      <c r="AX58" s="158"/>
      <c r="AY58" s="176"/>
      <c r="AZ58" s="238"/>
      <c r="BA58" s="170"/>
      <c r="BB58" s="158"/>
      <c r="BC58" s="176"/>
      <c r="BD58" s="238"/>
      <c r="BE58" s="170"/>
      <c r="BF58" s="158"/>
      <c r="BG58" s="176"/>
      <c r="BH58" s="238"/>
      <c r="BI58" s="170"/>
      <c r="BJ58" s="158"/>
      <c r="BK58" s="176"/>
      <c r="BL58" s="238"/>
      <c r="BM58" s="170"/>
      <c r="BN58" s="158"/>
      <c r="BO58" s="176"/>
      <c r="BP58" s="238"/>
      <c r="BQ58" s="170"/>
      <c r="BR58" s="158"/>
      <c r="BS58" s="176"/>
      <c r="BT58" s="238"/>
      <c r="BU58" s="170"/>
      <c r="BV58" s="158"/>
      <c r="BW58" s="176"/>
      <c r="BX58" s="238"/>
      <c r="BY58" s="170"/>
      <c r="BZ58" s="158"/>
      <c r="CA58" s="176"/>
      <c r="CB58" s="238"/>
      <c r="CC58" s="170"/>
      <c r="CD58" s="158"/>
      <c r="CE58" s="176"/>
      <c r="CF58" s="238"/>
      <c r="CG58" s="170"/>
      <c r="CH58" s="158"/>
      <c r="CI58" s="176"/>
    </row>
    <row r="59" spans="1:87" ht="16.5" thickBot="1" thickTop="1">
      <c r="A59" s="95" t="s">
        <v>54</v>
      </c>
      <c r="B59" s="96">
        <f>SUM(B54:B58)</f>
        <v>23185</v>
      </c>
      <c r="C59" s="97">
        <f>SUM(C54:C58)</f>
        <v>200018</v>
      </c>
      <c r="D59" s="98">
        <f>SUM(D54:D58)</f>
        <v>51892</v>
      </c>
      <c r="E59" s="99">
        <f>SUM(E54:E58)</f>
        <v>276476</v>
      </c>
      <c r="F59" s="100">
        <v>89073.22958</v>
      </c>
      <c r="G59" s="101">
        <f>SUM(G54:G58)</f>
        <v>258652</v>
      </c>
      <c r="H59" s="102">
        <v>4303.982</v>
      </c>
      <c r="I59" s="103">
        <v>93483.34770000001</v>
      </c>
      <c r="J59" s="104">
        <f>SUM(J54:J58)</f>
        <v>240524</v>
      </c>
      <c r="K59" s="105">
        <f>SUM(K54:K58)</f>
        <v>4138.84</v>
      </c>
      <c r="L59" s="106">
        <v>69293.8551</v>
      </c>
      <c r="M59" s="80">
        <v>311084.029</v>
      </c>
      <c r="N59" s="107">
        <f>SUM(N54:N58)</f>
        <v>9342.8356</v>
      </c>
      <c r="O59" s="108">
        <f>SUM(O54:O58)</f>
        <v>8218.448</v>
      </c>
      <c r="P59" s="106">
        <f>SUM(P54:P58)</f>
        <v>73316</v>
      </c>
      <c r="Q59" s="106">
        <f>SUM(Q54:Q58)</f>
        <v>341940</v>
      </c>
      <c r="R59" s="107">
        <f>SUM(R54:R58)</f>
        <v>7108.084</v>
      </c>
      <c r="S59" s="108">
        <v>10843.89</v>
      </c>
      <c r="T59" s="87">
        <v>108266.49812</v>
      </c>
      <c r="U59" s="88">
        <v>365552.03229999996</v>
      </c>
      <c r="V59" s="109">
        <f>SUM(V54:V58)</f>
        <v>5177.688</v>
      </c>
      <c r="W59" s="102">
        <v>15446.5756</v>
      </c>
      <c r="X59" s="91">
        <v>108206.52755</v>
      </c>
      <c r="Y59" s="92">
        <v>353013.13702</v>
      </c>
      <c r="Z59" s="107">
        <f>SUM(Z54:Z58)</f>
        <v>3727.166</v>
      </c>
      <c r="AA59" s="108">
        <v>26734.8248</v>
      </c>
      <c r="AB59" s="87">
        <v>135570.57555</v>
      </c>
      <c r="AC59" s="88">
        <v>381091.11536</v>
      </c>
      <c r="AD59" s="109">
        <f>SUM(AD54:AD58)</f>
        <v>18583.1865</v>
      </c>
      <c r="AE59" s="102">
        <v>77234.387</v>
      </c>
      <c r="AF59" s="110">
        <v>152153.30748</v>
      </c>
      <c r="AG59" s="172">
        <v>353766.84</v>
      </c>
      <c r="AH59" s="111">
        <v>25191.98</v>
      </c>
      <c r="AI59" s="178">
        <v>142789.36</v>
      </c>
      <c r="AJ59" s="111">
        <f aca="true" t="shared" si="6" ref="AJ59:AQ59">SUM(AJ54:AJ58)</f>
        <v>134861.88165</v>
      </c>
      <c r="AK59" s="172">
        <f t="shared" si="6"/>
        <v>357886.71895999997</v>
      </c>
      <c r="AL59" s="111">
        <f t="shared" si="6"/>
        <v>9851.384900000001</v>
      </c>
      <c r="AM59" s="178">
        <f t="shared" si="6"/>
        <v>102657.332</v>
      </c>
      <c r="AN59" s="110">
        <f t="shared" si="6"/>
        <v>176713.60248</v>
      </c>
      <c r="AO59" s="172">
        <f t="shared" si="6"/>
        <v>772614.43667</v>
      </c>
      <c r="AP59" s="111">
        <f t="shared" si="6"/>
        <v>18713.5589</v>
      </c>
      <c r="AQ59" s="185">
        <f t="shared" si="6"/>
        <v>102902.197</v>
      </c>
      <c r="AR59" s="164">
        <f>SUM(AR54:AR58)</f>
        <v>233978.53652</v>
      </c>
      <c r="AS59" s="171">
        <f>SUM(AS54:AS58)</f>
        <v>651013.65282</v>
      </c>
      <c r="AT59" s="165">
        <f>SUM(AT54:AT58)</f>
        <v>21194.887</v>
      </c>
      <c r="AU59" s="177">
        <f>SUM(AU54:AU58)</f>
        <v>126826.993</v>
      </c>
      <c r="AV59" s="239">
        <v>151494</v>
      </c>
      <c r="AW59" s="247">
        <v>514114</v>
      </c>
      <c r="AX59" s="240">
        <v>14729</v>
      </c>
      <c r="AY59" s="249">
        <v>166775</v>
      </c>
      <c r="AZ59" s="239">
        <v>112280.16405</v>
      </c>
      <c r="BA59" s="247">
        <v>436993.916</v>
      </c>
      <c r="BB59" s="240">
        <v>28268.4642</v>
      </c>
      <c r="BC59" s="249">
        <v>195123.079</v>
      </c>
      <c r="BD59" s="239">
        <v>168115.14378</v>
      </c>
      <c r="BE59" s="247">
        <v>496230.345</v>
      </c>
      <c r="BF59" s="240">
        <v>14194.617</v>
      </c>
      <c r="BG59" s="249">
        <v>210446.90712</v>
      </c>
      <c r="BH59" s="239">
        <v>250357</v>
      </c>
      <c r="BI59" s="247">
        <v>439007</v>
      </c>
      <c r="BJ59" s="240">
        <v>13186</v>
      </c>
      <c r="BK59" s="249">
        <v>227720</v>
      </c>
      <c r="BL59" s="239">
        <v>392640.09062</v>
      </c>
      <c r="BM59" s="247">
        <v>368283.20461</v>
      </c>
      <c r="BN59" s="240">
        <v>8064.2648</v>
      </c>
      <c r="BO59" s="249">
        <v>253059.406</v>
      </c>
      <c r="BP59" s="239">
        <v>239259.52784</v>
      </c>
      <c r="BQ59" s="247">
        <v>350785.94921</v>
      </c>
      <c r="BR59" s="240">
        <v>11457.54843</v>
      </c>
      <c r="BS59" s="249">
        <v>275911.041</v>
      </c>
      <c r="BT59" s="239">
        <v>203799.30695</v>
      </c>
      <c r="BU59" s="247">
        <v>327312.7782</v>
      </c>
      <c r="BV59" s="240">
        <v>426.0458</v>
      </c>
      <c r="BW59" s="249">
        <v>301191.524</v>
      </c>
      <c r="BX59" s="239">
        <v>183256.075</v>
      </c>
      <c r="BY59" s="247">
        <v>320626.81972</v>
      </c>
      <c r="BZ59" s="240">
        <v>6658.7372000000005</v>
      </c>
      <c r="CA59" s="249">
        <v>366871</v>
      </c>
      <c r="CB59" s="239">
        <v>113731.53</v>
      </c>
      <c r="CC59" s="247">
        <v>363132</v>
      </c>
      <c r="CD59" s="240">
        <v>6002.9835</v>
      </c>
      <c r="CE59" s="249">
        <v>408603</v>
      </c>
      <c r="CF59" s="239">
        <v>973975.97668</v>
      </c>
      <c r="CG59" s="247">
        <v>465309.36384999997</v>
      </c>
      <c r="CH59" s="240">
        <v>5225.0302</v>
      </c>
      <c r="CI59" s="249">
        <v>438783</v>
      </c>
    </row>
    <row r="60" spans="1:87" ht="15" thickTop="1">
      <c r="A60" s="14" t="s">
        <v>55</v>
      </c>
      <c r="B60" s="11">
        <v>12614</v>
      </c>
      <c r="C60" s="20">
        <v>44668</v>
      </c>
      <c r="D60" s="13">
        <v>21414</v>
      </c>
      <c r="E60" s="12">
        <v>74337</v>
      </c>
      <c r="F60" s="11">
        <v>26877.6411</v>
      </c>
      <c r="G60" s="20">
        <v>69537</v>
      </c>
      <c r="H60" s="25">
        <v>75.445</v>
      </c>
      <c r="I60" s="26">
        <v>32049.910799999998</v>
      </c>
      <c r="J60" s="53">
        <v>59226</v>
      </c>
      <c r="K60" s="57">
        <v>0</v>
      </c>
      <c r="L60" s="27">
        <v>38269.675299999995</v>
      </c>
      <c r="M60" s="60">
        <v>69946.4447</v>
      </c>
      <c r="N60" s="62">
        <v>265.232</v>
      </c>
      <c r="O60" s="36">
        <f>+AD25</f>
        <v>2217.143</v>
      </c>
      <c r="P60" s="27">
        <v>31117</v>
      </c>
      <c r="Q60" s="65">
        <v>76727</v>
      </c>
      <c r="R60" s="62">
        <v>516.738</v>
      </c>
      <c r="S60" s="36">
        <v>13088.54</v>
      </c>
      <c r="T60" s="29">
        <v>39799.92408</v>
      </c>
      <c r="U60" s="68">
        <v>85355.27659999998</v>
      </c>
      <c r="V60" s="28">
        <v>3921.135</v>
      </c>
      <c r="W60" s="25">
        <v>14961.341</v>
      </c>
      <c r="X60" s="29">
        <v>38389.7445</v>
      </c>
      <c r="Y60" s="30">
        <v>73347.2859</v>
      </c>
      <c r="Z60" s="62">
        <v>652.479</v>
      </c>
      <c r="AA60" s="36">
        <v>14750.262</v>
      </c>
      <c r="AB60" s="29">
        <v>30116.958</v>
      </c>
      <c r="AC60" s="68">
        <v>72440.7202</v>
      </c>
      <c r="AD60" s="30">
        <v>987.272</v>
      </c>
      <c r="AE60" s="25">
        <v>22922.833</v>
      </c>
      <c r="AF60" s="29">
        <v>31009.193790000005</v>
      </c>
      <c r="AG60" s="169">
        <v>72395.96</v>
      </c>
      <c r="AH60" s="6">
        <v>1893.66</v>
      </c>
      <c r="AI60" s="175">
        <v>36625.41</v>
      </c>
      <c r="AJ60" s="6">
        <v>25465.80403</v>
      </c>
      <c r="AK60" s="169">
        <v>76560.008</v>
      </c>
      <c r="AL60" s="6">
        <v>1709.791</v>
      </c>
      <c r="AM60" s="175">
        <v>37417.383</v>
      </c>
      <c r="AN60" s="29">
        <v>40363.22203</v>
      </c>
      <c r="AO60" s="169">
        <v>159604.30985</v>
      </c>
      <c r="AP60" s="6">
        <v>9071.459</v>
      </c>
      <c r="AQ60" s="181">
        <v>33013.593</v>
      </c>
      <c r="AR60" s="193">
        <v>74896.85796</v>
      </c>
      <c r="AS60" s="199">
        <v>142578.959</v>
      </c>
      <c r="AT60" s="194">
        <v>3022.331</v>
      </c>
      <c r="AU60" s="202">
        <v>38655.683</v>
      </c>
      <c r="AV60" s="245"/>
      <c r="AW60" s="169"/>
      <c r="AX60" s="6"/>
      <c r="AY60" s="175"/>
      <c r="AZ60" s="245"/>
      <c r="BA60" s="169"/>
      <c r="BB60" s="6"/>
      <c r="BC60" s="175"/>
      <c r="BD60" s="245"/>
      <c r="BE60" s="169"/>
      <c r="BF60" s="6"/>
      <c r="BG60" s="175"/>
      <c r="BH60" s="245"/>
      <c r="BI60" s="169"/>
      <c r="BJ60" s="6"/>
      <c r="BK60" s="175"/>
      <c r="BL60" s="245"/>
      <c r="BM60" s="169"/>
      <c r="BN60" s="6"/>
      <c r="BO60" s="175"/>
      <c r="BP60" s="245"/>
      <c r="BQ60" s="169"/>
      <c r="BR60" s="6"/>
      <c r="BS60" s="175"/>
      <c r="BT60" s="245"/>
      <c r="BU60" s="169"/>
      <c r="BV60" s="6"/>
      <c r="BW60" s="175"/>
      <c r="BX60" s="245"/>
      <c r="BY60" s="169"/>
      <c r="BZ60" s="6"/>
      <c r="CA60" s="175"/>
      <c r="CB60" s="245"/>
      <c r="CC60" s="169"/>
      <c r="CD60" s="6"/>
      <c r="CE60" s="175"/>
      <c r="CF60" s="245"/>
      <c r="CG60" s="169"/>
      <c r="CH60" s="7"/>
      <c r="CI60" s="175"/>
    </row>
    <row r="61" spans="1:87" ht="14.25">
      <c r="A61" s="14" t="s">
        <v>56</v>
      </c>
      <c r="B61" s="11">
        <v>7512</v>
      </c>
      <c r="C61" s="20">
        <v>46454</v>
      </c>
      <c r="D61" s="13">
        <v>20908</v>
      </c>
      <c r="E61" s="12">
        <v>80095</v>
      </c>
      <c r="F61" s="11">
        <v>39416.80407</v>
      </c>
      <c r="G61" s="20">
        <v>75055</v>
      </c>
      <c r="H61" s="25">
        <v>15929.489</v>
      </c>
      <c r="I61" s="26">
        <v>35196.26624</v>
      </c>
      <c r="J61" s="53">
        <v>71647</v>
      </c>
      <c r="K61" s="57">
        <v>2633.35</v>
      </c>
      <c r="L61" s="27">
        <v>32047.669299999998</v>
      </c>
      <c r="M61" s="60">
        <v>88801.70730000002</v>
      </c>
      <c r="N61" s="62">
        <v>14986.244</v>
      </c>
      <c r="O61" s="36">
        <f>+AD50</f>
        <v>88.178</v>
      </c>
      <c r="P61" s="27">
        <v>28948</v>
      </c>
      <c r="Q61" s="65">
        <v>101636</v>
      </c>
      <c r="R61" s="62">
        <v>2303.627</v>
      </c>
      <c r="S61" s="36">
        <v>11690.14</v>
      </c>
      <c r="T61" s="29">
        <v>42656.242399999996</v>
      </c>
      <c r="U61" s="68">
        <v>115083.02930000001</v>
      </c>
      <c r="V61" s="28">
        <v>1364.546</v>
      </c>
      <c r="W61" s="25">
        <v>14002.151</v>
      </c>
      <c r="X61" s="29">
        <v>42594.13279999999</v>
      </c>
      <c r="Y61" s="30">
        <v>104164.42327999999</v>
      </c>
      <c r="Z61" s="62">
        <v>2433.273</v>
      </c>
      <c r="AA61" s="36">
        <v>14884.382</v>
      </c>
      <c r="AB61" s="29">
        <v>90326.73664</v>
      </c>
      <c r="AC61" s="68">
        <v>104900.86520000001</v>
      </c>
      <c r="AD61" s="30">
        <v>982.668</v>
      </c>
      <c r="AE61" s="25">
        <v>27227.488</v>
      </c>
      <c r="AF61" s="29">
        <v>110290.11417999999</v>
      </c>
      <c r="AG61" s="169">
        <v>93976.65</v>
      </c>
      <c r="AH61" s="6">
        <v>24756.05</v>
      </c>
      <c r="AI61" s="175">
        <v>41869.85</v>
      </c>
      <c r="AJ61" s="6">
        <v>79053.22705</v>
      </c>
      <c r="AK61" s="169">
        <v>100261.39201</v>
      </c>
      <c r="AL61" s="6">
        <v>1461.536</v>
      </c>
      <c r="AM61" s="175">
        <v>42361.914</v>
      </c>
      <c r="AN61" s="29">
        <v>59545.75898</v>
      </c>
      <c r="AO61" s="169">
        <v>211694.4501</v>
      </c>
      <c r="AP61" s="6">
        <v>13742.778</v>
      </c>
      <c r="AQ61" s="181">
        <v>48883.418</v>
      </c>
      <c r="AR61" s="193">
        <v>92827.37757</v>
      </c>
      <c r="AS61" s="199">
        <v>198322.7258</v>
      </c>
      <c r="AT61" s="194">
        <v>2226.451</v>
      </c>
      <c r="AU61" s="202">
        <v>71622.304</v>
      </c>
      <c r="AV61" s="245"/>
      <c r="AW61" s="169"/>
      <c r="AX61" s="6"/>
      <c r="AY61" s="175"/>
      <c r="AZ61" s="245"/>
      <c r="BA61" s="169"/>
      <c r="BB61" s="6"/>
      <c r="BC61" s="175"/>
      <c r="BD61" s="245"/>
      <c r="BE61" s="169"/>
      <c r="BF61" s="6"/>
      <c r="BG61" s="175"/>
      <c r="BH61" s="245"/>
      <c r="BI61" s="169"/>
      <c r="BJ61" s="6"/>
      <c r="BK61" s="175"/>
      <c r="BL61" s="245"/>
      <c r="BM61" s="169"/>
      <c r="BN61" s="6"/>
      <c r="BO61" s="175"/>
      <c r="BP61" s="245"/>
      <c r="BQ61" s="169"/>
      <c r="BR61" s="6"/>
      <c r="BS61" s="175"/>
      <c r="BT61" s="245"/>
      <c r="BU61" s="169"/>
      <c r="BV61" s="6"/>
      <c r="BW61" s="175"/>
      <c r="BX61" s="245"/>
      <c r="BY61" s="169"/>
      <c r="BZ61" s="6"/>
      <c r="CA61" s="175"/>
      <c r="CB61" s="245"/>
      <c r="CC61" s="169"/>
      <c r="CD61" s="6"/>
      <c r="CE61" s="175"/>
      <c r="CF61" s="245"/>
      <c r="CG61" s="169"/>
      <c r="CH61" s="7"/>
      <c r="CI61" s="175"/>
    </row>
    <row r="62" spans="1:87" ht="14.25">
      <c r="A62" s="14" t="s">
        <v>57</v>
      </c>
      <c r="B62" s="11">
        <v>17100</v>
      </c>
      <c r="C62" s="20">
        <v>50871</v>
      </c>
      <c r="D62" s="13">
        <v>34283</v>
      </c>
      <c r="E62" s="12">
        <v>63415</v>
      </c>
      <c r="F62" s="11">
        <v>40395.0959</v>
      </c>
      <c r="G62" s="20">
        <v>67175</v>
      </c>
      <c r="H62" s="25">
        <v>593.537</v>
      </c>
      <c r="I62" s="26">
        <v>49964.22669999999</v>
      </c>
      <c r="J62" s="53">
        <v>63433</v>
      </c>
      <c r="K62" s="57">
        <v>2634.697</v>
      </c>
      <c r="L62" s="27">
        <v>46368.141599999995</v>
      </c>
      <c r="M62" s="60">
        <v>72398.28259999999</v>
      </c>
      <c r="N62" s="62">
        <v>813.971</v>
      </c>
      <c r="O62" s="36">
        <f>+AD69</f>
        <v>110.537</v>
      </c>
      <c r="P62" s="27">
        <v>42731</v>
      </c>
      <c r="Q62" s="65">
        <v>78545</v>
      </c>
      <c r="R62" s="62">
        <v>323.14</v>
      </c>
      <c r="S62" s="36">
        <v>4274.7</v>
      </c>
      <c r="T62" s="29">
        <v>59198.5325</v>
      </c>
      <c r="U62" s="68">
        <v>83468.20098999998</v>
      </c>
      <c r="V62" s="28">
        <v>1220.777</v>
      </c>
      <c r="W62" s="25">
        <v>4188.197</v>
      </c>
      <c r="X62" s="29">
        <v>49148.48140000001</v>
      </c>
      <c r="Y62" s="30">
        <v>78239.128</v>
      </c>
      <c r="Z62" s="62">
        <v>1566.405</v>
      </c>
      <c r="AA62" s="36">
        <v>6637.622</v>
      </c>
      <c r="AB62" s="29">
        <v>47151.842000000004</v>
      </c>
      <c r="AC62" s="68">
        <v>82185.49099999998</v>
      </c>
      <c r="AD62" s="30">
        <v>1816.85</v>
      </c>
      <c r="AE62" s="25">
        <v>13388.323</v>
      </c>
      <c r="AF62" s="29">
        <v>38669.85438</v>
      </c>
      <c r="AG62" s="169">
        <v>83999.43</v>
      </c>
      <c r="AH62" s="6">
        <v>1360.24</v>
      </c>
      <c r="AI62" s="175">
        <v>18545.08</v>
      </c>
      <c r="AJ62" s="6">
        <v>30553.006</v>
      </c>
      <c r="AK62" s="169">
        <v>85642.0975</v>
      </c>
      <c r="AL62" s="6">
        <v>0</v>
      </c>
      <c r="AM62" s="175">
        <v>19773.316</v>
      </c>
      <c r="AN62" s="29">
        <v>49548.3996</v>
      </c>
      <c r="AO62" s="169">
        <v>171602.08698</v>
      </c>
      <c r="AP62" s="6">
        <v>7097.315</v>
      </c>
      <c r="AQ62" s="181">
        <v>33130.409</v>
      </c>
      <c r="AR62" s="193">
        <v>72506.97547</v>
      </c>
      <c r="AS62" s="199">
        <v>157252.516</v>
      </c>
      <c r="AT62" s="194">
        <v>523.349</v>
      </c>
      <c r="AU62" s="202">
        <v>42221.129</v>
      </c>
      <c r="AV62" s="245"/>
      <c r="AW62" s="169"/>
      <c r="AX62" s="6"/>
      <c r="AY62" s="175"/>
      <c r="AZ62" s="245"/>
      <c r="BA62" s="169"/>
      <c r="BB62" s="6"/>
      <c r="BC62" s="175"/>
      <c r="BD62" s="245"/>
      <c r="BE62" s="169"/>
      <c r="BF62" s="6"/>
      <c r="BG62" s="175"/>
      <c r="BH62" s="245"/>
      <c r="BI62" s="169"/>
      <c r="BJ62" s="6"/>
      <c r="BK62" s="175"/>
      <c r="BL62" s="245"/>
      <c r="BM62" s="169"/>
      <c r="BN62" s="6"/>
      <c r="BO62" s="175"/>
      <c r="BP62" s="245"/>
      <c r="BQ62" s="169"/>
      <c r="BR62" s="6"/>
      <c r="BS62" s="175"/>
      <c r="BT62" s="245"/>
      <c r="BU62" s="169"/>
      <c r="BV62" s="6"/>
      <c r="BW62" s="175"/>
      <c r="BX62" s="245"/>
      <c r="BY62" s="169"/>
      <c r="BZ62" s="6"/>
      <c r="CA62" s="175"/>
      <c r="CB62" s="245"/>
      <c r="CC62" s="169"/>
      <c r="CD62" s="6"/>
      <c r="CE62" s="175"/>
      <c r="CF62" s="245"/>
      <c r="CG62" s="169"/>
      <c r="CH62" s="7"/>
      <c r="CI62" s="175"/>
    </row>
    <row r="63" spans="1:87" ht="15" thickBot="1">
      <c r="A63" s="14" t="s">
        <v>58</v>
      </c>
      <c r="B63" s="11">
        <v>6338</v>
      </c>
      <c r="C63" s="20">
        <v>52877</v>
      </c>
      <c r="D63" s="42">
        <v>11983</v>
      </c>
      <c r="E63" s="43">
        <v>83377</v>
      </c>
      <c r="F63" s="44">
        <v>19043.2044</v>
      </c>
      <c r="G63" s="45">
        <v>77311</v>
      </c>
      <c r="H63" s="31">
        <v>137.349</v>
      </c>
      <c r="I63" s="46">
        <v>20294.188899999997</v>
      </c>
      <c r="J63" s="54">
        <v>71966</v>
      </c>
      <c r="K63" s="58">
        <v>169.608</v>
      </c>
      <c r="L63" s="41">
        <v>24663.52</v>
      </c>
      <c r="M63" s="61">
        <v>76005.8228</v>
      </c>
      <c r="N63" s="63">
        <v>1274.201</v>
      </c>
      <c r="O63" s="40">
        <f>+AD78</f>
        <v>10357.378000000002</v>
      </c>
      <c r="P63" s="41">
        <v>19467</v>
      </c>
      <c r="Q63" s="66">
        <v>87181</v>
      </c>
      <c r="R63" s="63">
        <v>303.978</v>
      </c>
      <c r="S63" s="40">
        <v>9563.2</v>
      </c>
      <c r="T63" s="32">
        <v>21349.155000000002</v>
      </c>
      <c r="U63" s="69">
        <v>87953.72854000001</v>
      </c>
      <c r="V63" s="40">
        <v>832.178</v>
      </c>
      <c r="W63" s="31">
        <v>11905.017</v>
      </c>
      <c r="X63" s="32">
        <v>24349.9573</v>
      </c>
      <c r="Y63" s="33">
        <v>97087.23859999998</v>
      </c>
      <c r="Z63" s="63">
        <v>61.735</v>
      </c>
      <c r="AA63" s="40">
        <v>10447.764</v>
      </c>
      <c r="AB63" s="32">
        <v>25714.5503</v>
      </c>
      <c r="AC63" s="69">
        <v>95393.33076</v>
      </c>
      <c r="AD63" s="33">
        <v>5545.369</v>
      </c>
      <c r="AE63" s="31">
        <v>14753.924</v>
      </c>
      <c r="AF63" s="32">
        <v>27782.729930000005</v>
      </c>
      <c r="AG63" s="170">
        <v>91360.88</v>
      </c>
      <c r="AH63" s="158">
        <v>7497.89</v>
      </c>
      <c r="AI63" s="176">
        <v>18596.67</v>
      </c>
      <c r="AJ63" s="158">
        <v>20312.42696</v>
      </c>
      <c r="AK63" s="170">
        <v>95031.519</v>
      </c>
      <c r="AL63" s="158">
        <v>381.416</v>
      </c>
      <c r="AM63" s="176">
        <v>18739.281</v>
      </c>
      <c r="AN63" s="32">
        <v>33993.61931</v>
      </c>
      <c r="AO63" s="170">
        <v>246648.66465</v>
      </c>
      <c r="AP63" s="158">
        <v>9783.592</v>
      </c>
      <c r="AQ63" s="183">
        <v>21068.795</v>
      </c>
      <c r="AR63" s="195">
        <v>53887.18746</v>
      </c>
      <c r="AS63" s="200">
        <v>192016.4993</v>
      </c>
      <c r="AT63" s="196">
        <v>4493.449</v>
      </c>
      <c r="AU63" s="203">
        <v>25481.484</v>
      </c>
      <c r="AV63" s="238"/>
      <c r="AW63" s="170"/>
      <c r="AX63" s="158"/>
      <c r="AY63" s="176"/>
      <c r="AZ63" s="238"/>
      <c r="BA63" s="170"/>
      <c r="BB63" s="158"/>
      <c r="BC63" s="176"/>
      <c r="BD63" s="238"/>
      <c r="BE63" s="170"/>
      <c r="BF63" s="158"/>
      <c r="BG63" s="176"/>
      <c r="BH63" s="238"/>
      <c r="BI63" s="170"/>
      <c r="BJ63" s="158"/>
      <c r="BK63" s="176"/>
      <c r="BL63" s="238"/>
      <c r="BM63" s="170"/>
      <c r="BN63" s="158"/>
      <c r="BO63" s="176"/>
      <c r="BP63" s="238"/>
      <c r="BQ63" s="170"/>
      <c r="BR63" s="158"/>
      <c r="BS63" s="176"/>
      <c r="BT63" s="238"/>
      <c r="BU63" s="170"/>
      <c r="BV63" s="158"/>
      <c r="BW63" s="176"/>
      <c r="BX63" s="238"/>
      <c r="BY63" s="170"/>
      <c r="BZ63" s="158"/>
      <c r="CA63" s="176"/>
      <c r="CB63" s="238"/>
      <c r="CC63" s="170"/>
      <c r="CD63" s="158"/>
      <c r="CE63" s="176"/>
      <c r="CF63" s="238"/>
      <c r="CG63" s="170"/>
      <c r="CH63" s="158"/>
      <c r="CI63" s="176"/>
    </row>
    <row r="64" spans="1:87" ht="16.5" thickBot="1" thickTop="1">
      <c r="A64" s="95" t="s">
        <v>59</v>
      </c>
      <c r="B64" s="96">
        <f>SUM(B60:B63)</f>
        <v>43564</v>
      </c>
      <c r="C64" s="97">
        <f>SUM(C60:C63)</f>
        <v>194870</v>
      </c>
      <c r="D64" s="98">
        <f>SUM(D60:D63)</f>
        <v>88588</v>
      </c>
      <c r="E64" s="99">
        <f>SUM(E60:E63)</f>
        <v>301224</v>
      </c>
      <c r="F64" s="100">
        <v>125732.74547</v>
      </c>
      <c r="G64" s="101">
        <f>SUM(G60:G63)</f>
        <v>289078</v>
      </c>
      <c r="H64" s="102">
        <v>16735.82</v>
      </c>
      <c r="I64" s="103">
        <v>137504.59264</v>
      </c>
      <c r="J64" s="104">
        <f>SUM(J60:J63)</f>
        <v>266272</v>
      </c>
      <c r="K64" s="105">
        <f>SUM(K60:K63)</f>
        <v>5437.655000000001</v>
      </c>
      <c r="L64" s="106">
        <v>141349.00619999997</v>
      </c>
      <c r="M64" s="80">
        <v>307152.2574</v>
      </c>
      <c r="N64" s="107">
        <f>SUM(N60:N63)</f>
        <v>17339.648</v>
      </c>
      <c r="O64" s="108">
        <f>SUM(O60:O63)</f>
        <v>12773.236000000003</v>
      </c>
      <c r="P64" s="106">
        <f>SUM(P60:P63)</f>
        <v>122263</v>
      </c>
      <c r="Q64" s="106">
        <v>344088</v>
      </c>
      <c r="R64" s="107">
        <f>SUM(R60:R63)</f>
        <v>3447.4829999999997</v>
      </c>
      <c r="S64" s="108">
        <v>38616.58</v>
      </c>
      <c r="T64" s="87">
        <v>163003.85397999999</v>
      </c>
      <c r="U64" s="88">
        <v>371860.23543</v>
      </c>
      <c r="V64" s="109">
        <f>SUM(V60:V63)</f>
        <v>7338.636</v>
      </c>
      <c r="W64" s="102">
        <v>45056.706</v>
      </c>
      <c r="X64" s="91">
        <v>154482.31600000002</v>
      </c>
      <c r="Y64" s="92">
        <v>352838.07577999996</v>
      </c>
      <c r="Z64" s="107">
        <f>SUM(Z60:Z63)</f>
        <v>4713.892</v>
      </c>
      <c r="AA64" s="108">
        <v>46720.03</v>
      </c>
      <c r="AB64" s="87">
        <v>193310.08694</v>
      </c>
      <c r="AC64" s="88">
        <v>354920.40716</v>
      </c>
      <c r="AD64" s="109">
        <f>SUM(AD60:AD63)</f>
        <v>9332.159</v>
      </c>
      <c r="AE64" s="102">
        <v>78292.568</v>
      </c>
      <c r="AF64" s="110">
        <v>207751.89228</v>
      </c>
      <c r="AG64" s="172">
        <v>341732.92</v>
      </c>
      <c r="AH64" s="111">
        <v>35507.84</v>
      </c>
      <c r="AI64" s="178">
        <v>115637.01</v>
      </c>
      <c r="AJ64" s="110">
        <f aca="true" t="shared" si="7" ref="AJ64:AQ64">SUM(AJ60:AJ63)</f>
        <v>155384.46404000002</v>
      </c>
      <c r="AK64" s="172">
        <f t="shared" si="7"/>
        <v>357495.01651</v>
      </c>
      <c r="AL64" s="111">
        <f t="shared" si="7"/>
        <v>3552.7430000000004</v>
      </c>
      <c r="AM64" s="178">
        <f t="shared" si="7"/>
        <v>118291.89399999999</v>
      </c>
      <c r="AN64" s="110">
        <f t="shared" si="7"/>
        <v>183450.99992</v>
      </c>
      <c r="AO64" s="172">
        <f t="shared" si="7"/>
        <v>789549.5115799999</v>
      </c>
      <c r="AP64" s="111">
        <f t="shared" si="7"/>
        <v>39695.144</v>
      </c>
      <c r="AQ64" s="185">
        <f t="shared" si="7"/>
        <v>136096.215</v>
      </c>
      <c r="AR64" s="164">
        <f>SUM(AR60:AR63)</f>
        <v>294118.39846</v>
      </c>
      <c r="AS64" s="171">
        <f>SUM(AS60:AS63)</f>
        <v>690170.7001</v>
      </c>
      <c r="AT64" s="165">
        <f>SUM(AT60:AT63)</f>
        <v>10265.58</v>
      </c>
      <c r="AU64" s="177">
        <f>SUM(AU60:AU63)</f>
        <v>177980.59999999998</v>
      </c>
      <c r="AV64" s="239">
        <v>171667</v>
      </c>
      <c r="AW64" s="247">
        <v>534707</v>
      </c>
      <c r="AX64" s="240">
        <v>20937</v>
      </c>
      <c r="AY64" s="249">
        <v>229096</v>
      </c>
      <c r="AZ64" s="239">
        <v>110997.7891</v>
      </c>
      <c r="BA64" s="247">
        <v>444041.75818</v>
      </c>
      <c r="BB64" s="240">
        <v>8469.909</v>
      </c>
      <c r="BC64" s="249">
        <v>222408.658</v>
      </c>
      <c r="BD64" s="239">
        <v>229431.15661</v>
      </c>
      <c r="BE64" s="247">
        <v>490235.48185</v>
      </c>
      <c r="BF64" s="240">
        <v>7664.986</v>
      </c>
      <c r="BG64" s="249">
        <v>214044.533</v>
      </c>
      <c r="BH64" s="239">
        <v>341408</v>
      </c>
      <c r="BI64" s="247">
        <v>444015</v>
      </c>
      <c r="BJ64" s="240">
        <v>18557</v>
      </c>
      <c r="BK64" s="249">
        <v>226404</v>
      </c>
      <c r="BL64" s="239">
        <v>483641.75834</v>
      </c>
      <c r="BM64" s="247">
        <v>393192.94212</v>
      </c>
      <c r="BN64" s="240">
        <v>6895.001</v>
      </c>
      <c r="BO64" s="249">
        <v>235432.581</v>
      </c>
      <c r="BP64" s="239">
        <v>322667.37568</v>
      </c>
      <c r="BQ64" s="247">
        <v>394960.68947</v>
      </c>
      <c r="BR64" s="240">
        <v>5491.595</v>
      </c>
      <c r="BS64" s="249">
        <v>263654.717</v>
      </c>
      <c r="BT64" s="239">
        <v>237985.94213</v>
      </c>
      <c r="BU64" s="247">
        <v>367137.05614</v>
      </c>
      <c r="BV64" s="240">
        <v>18030.878</v>
      </c>
      <c r="BW64" s="249">
        <v>286506.919</v>
      </c>
      <c r="BX64" s="239">
        <v>222900.866</v>
      </c>
      <c r="BY64" s="247">
        <v>331702.00232</v>
      </c>
      <c r="BZ64" s="240">
        <v>2559.1985099999997</v>
      </c>
      <c r="CA64" s="249">
        <v>328868</v>
      </c>
      <c r="CB64" s="239">
        <v>129257.51</v>
      </c>
      <c r="CC64" s="247">
        <v>366198</v>
      </c>
      <c r="CD64" s="240">
        <v>8214.582</v>
      </c>
      <c r="CE64" s="249">
        <v>340290</v>
      </c>
      <c r="CF64" s="239">
        <v>806584.3450900001</v>
      </c>
      <c r="CG64" s="247">
        <v>444739.94491</v>
      </c>
      <c r="CH64" s="240">
        <v>69.255</v>
      </c>
      <c r="CI64" s="249">
        <v>360766</v>
      </c>
    </row>
    <row r="65" spans="1:87" ht="15" thickTop="1">
      <c r="A65" s="14" t="s">
        <v>60</v>
      </c>
      <c r="B65" s="11">
        <v>3296</v>
      </c>
      <c r="C65" s="20">
        <v>29116</v>
      </c>
      <c r="D65" s="13">
        <v>8883</v>
      </c>
      <c r="E65" s="12">
        <v>43391</v>
      </c>
      <c r="F65" s="11">
        <v>14694.3139</v>
      </c>
      <c r="G65" s="20">
        <v>42046</v>
      </c>
      <c r="H65" s="25">
        <v>0</v>
      </c>
      <c r="I65" s="26">
        <v>14455.926000000001</v>
      </c>
      <c r="J65" s="53">
        <v>32320</v>
      </c>
      <c r="K65" s="57">
        <v>0</v>
      </c>
      <c r="L65" s="27">
        <v>8681.185200000002</v>
      </c>
      <c r="M65" s="60">
        <v>43736.014299999995</v>
      </c>
      <c r="N65" s="62">
        <v>1568.724</v>
      </c>
      <c r="O65" s="36">
        <f>+AD20</f>
        <v>10943.865</v>
      </c>
      <c r="P65" s="27">
        <v>11903</v>
      </c>
      <c r="Q65" s="65">
        <v>51478</v>
      </c>
      <c r="R65" s="62">
        <v>10.886</v>
      </c>
      <c r="S65" s="36">
        <v>0</v>
      </c>
      <c r="T65" s="29">
        <v>14987.708999999999</v>
      </c>
      <c r="U65" s="68">
        <v>58476.083999999995</v>
      </c>
      <c r="V65" s="28">
        <v>70.578</v>
      </c>
      <c r="W65" s="25">
        <v>53.6841</v>
      </c>
      <c r="X65" s="29">
        <v>16652.532</v>
      </c>
      <c r="Y65" s="30">
        <v>50925.8705</v>
      </c>
      <c r="Z65" s="62">
        <v>653.558</v>
      </c>
      <c r="AA65" s="36">
        <v>1793.456</v>
      </c>
      <c r="AB65" s="29">
        <v>16076.785000000002</v>
      </c>
      <c r="AC65" s="68">
        <v>52491.80300000001</v>
      </c>
      <c r="AD65" s="30">
        <v>1194.819</v>
      </c>
      <c r="AE65" s="25">
        <v>3911.6</v>
      </c>
      <c r="AF65" s="29">
        <v>13978.703350000002</v>
      </c>
      <c r="AG65" s="169">
        <v>51261.27</v>
      </c>
      <c r="AH65" s="6">
        <v>7.87</v>
      </c>
      <c r="AI65" s="181">
        <v>7876.98</v>
      </c>
      <c r="AJ65" s="182">
        <v>13096.848</v>
      </c>
      <c r="AK65" s="169">
        <v>56748.238</v>
      </c>
      <c r="AL65" s="6">
        <v>0</v>
      </c>
      <c r="AM65" s="175">
        <v>7387.568</v>
      </c>
      <c r="AN65" s="29">
        <v>35632.86744</v>
      </c>
      <c r="AO65" s="169">
        <v>186319.9997</v>
      </c>
      <c r="AP65" s="6">
        <v>92454.72</v>
      </c>
      <c r="AQ65" s="181">
        <v>7890.471</v>
      </c>
      <c r="AR65" s="193">
        <v>52792.9843</v>
      </c>
      <c r="AS65" s="199">
        <v>122874.8958</v>
      </c>
      <c r="AT65" s="194">
        <v>1759.221</v>
      </c>
      <c r="AU65" s="202">
        <v>10542.429</v>
      </c>
      <c r="AV65" s="245"/>
      <c r="AW65" s="169"/>
      <c r="AX65" s="6"/>
      <c r="AY65" s="175"/>
      <c r="AZ65" s="245"/>
      <c r="BA65" s="169"/>
      <c r="BB65" s="6"/>
      <c r="BC65" s="175"/>
      <c r="BD65" s="245"/>
      <c r="BE65" s="169"/>
      <c r="BF65" s="6"/>
      <c r="BG65" s="175"/>
      <c r="BH65" s="245"/>
      <c r="BI65" s="169"/>
      <c r="BJ65" s="6"/>
      <c r="BK65" s="175"/>
      <c r="BL65" s="245"/>
      <c r="BM65" s="169"/>
      <c r="BN65" s="6"/>
      <c r="BO65" s="175"/>
      <c r="BP65" s="245"/>
      <c r="BQ65" s="169"/>
      <c r="BR65" s="6"/>
      <c r="BS65" s="175"/>
      <c r="BT65" s="245"/>
      <c r="BU65" s="169"/>
      <c r="BV65" s="6"/>
      <c r="BW65" s="175"/>
      <c r="BX65" s="245"/>
      <c r="BY65" s="169"/>
      <c r="BZ65" s="6"/>
      <c r="CA65" s="175"/>
      <c r="CB65" s="245"/>
      <c r="CC65" s="169"/>
      <c r="CD65" s="6"/>
      <c r="CE65" s="175"/>
      <c r="CF65" s="245"/>
      <c r="CG65" s="169"/>
      <c r="CH65" s="7"/>
      <c r="CI65" s="175"/>
    </row>
    <row r="66" spans="1:87" ht="14.25">
      <c r="A66" s="14" t="s">
        <v>61</v>
      </c>
      <c r="B66" s="11">
        <v>6388</v>
      </c>
      <c r="C66" s="20">
        <v>47124</v>
      </c>
      <c r="D66" s="13">
        <v>13393</v>
      </c>
      <c r="E66" s="12">
        <v>56681</v>
      </c>
      <c r="F66" s="11">
        <v>18056.265900000002</v>
      </c>
      <c r="G66" s="20">
        <v>53317</v>
      </c>
      <c r="H66" s="25">
        <v>1243.331</v>
      </c>
      <c r="I66" s="26">
        <v>17299.0327</v>
      </c>
      <c r="J66" s="53">
        <v>48218</v>
      </c>
      <c r="K66" s="57">
        <v>1601.289</v>
      </c>
      <c r="L66" s="27">
        <v>14810.073</v>
      </c>
      <c r="M66" s="60">
        <v>60394.348099999996</v>
      </c>
      <c r="N66" s="62">
        <v>28041.886</v>
      </c>
      <c r="O66" s="36">
        <f>+AD29</f>
        <v>4240.368</v>
      </c>
      <c r="P66" s="27">
        <v>16560</v>
      </c>
      <c r="Q66" s="65">
        <v>77024</v>
      </c>
      <c r="R66" s="62">
        <v>9358.854800000001</v>
      </c>
      <c r="S66" s="36">
        <v>127.44</v>
      </c>
      <c r="T66" s="29">
        <v>21006.418</v>
      </c>
      <c r="U66" s="68">
        <v>82131.89940000001</v>
      </c>
      <c r="V66" s="28">
        <v>13751.4495</v>
      </c>
      <c r="W66" s="25">
        <v>85.342</v>
      </c>
      <c r="X66" s="29">
        <v>22951.4616</v>
      </c>
      <c r="Y66" s="30">
        <v>78066.99260000001</v>
      </c>
      <c r="Z66" s="62">
        <v>1824.375</v>
      </c>
      <c r="AA66" s="36">
        <v>389.505</v>
      </c>
      <c r="AB66" s="29">
        <v>71929.74987</v>
      </c>
      <c r="AC66" s="68">
        <v>79309.72929999999</v>
      </c>
      <c r="AD66" s="30">
        <v>281.383</v>
      </c>
      <c r="AE66" s="25">
        <v>772.182</v>
      </c>
      <c r="AF66" s="29">
        <v>107625.83768000003</v>
      </c>
      <c r="AG66" s="169">
        <v>88141.92</v>
      </c>
      <c r="AH66" s="6">
        <v>0</v>
      </c>
      <c r="AI66" s="181">
        <v>1447.23</v>
      </c>
      <c r="AJ66" s="181">
        <v>76733.46731</v>
      </c>
      <c r="AK66" s="169">
        <v>92567.0943</v>
      </c>
      <c r="AL66" s="6">
        <v>1540.29</v>
      </c>
      <c r="AM66" s="175">
        <v>1811.61</v>
      </c>
      <c r="AN66" s="29">
        <v>52504.58127</v>
      </c>
      <c r="AO66" s="169">
        <v>224488.4704</v>
      </c>
      <c r="AP66" s="6">
        <v>3552.394</v>
      </c>
      <c r="AQ66" s="181">
        <v>2512.973</v>
      </c>
      <c r="AR66" s="193">
        <v>95278.85393</v>
      </c>
      <c r="AS66" s="199">
        <v>160878.4965</v>
      </c>
      <c r="AT66" s="194">
        <v>5629.46</v>
      </c>
      <c r="AU66" s="202">
        <v>3649.664</v>
      </c>
      <c r="AV66" s="245"/>
      <c r="AW66" s="169"/>
      <c r="AX66" s="6"/>
      <c r="AY66" s="175"/>
      <c r="AZ66" s="245"/>
      <c r="BA66" s="169"/>
      <c r="BB66" s="6"/>
      <c r="BC66" s="175"/>
      <c r="BD66" s="245"/>
      <c r="BE66" s="169"/>
      <c r="BF66" s="6"/>
      <c r="BG66" s="175"/>
      <c r="BH66" s="245"/>
      <c r="BI66" s="169"/>
      <c r="BJ66" s="6"/>
      <c r="BK66" s="175"/>
      <c r="BL66" s="245"/>
      <c r="BM66" s="169"/>
      <c r="BN66" s="6"/>
      <c r="BO66" s="175"/>
      <c r="BP66" s="245"/>
      <c r="BQ66" s="169"/>
      <c r="BR66" s="6"/>
      <c r="BS66" s="175"/>
      <c r="BT66" s="245"/>
      <c r="BU66" s="169"/>
      <c r="BV66" s="6"/>
      <c r="BW66" s="175"/>
      <c r="BX66" s="245"/>
      <c r="BY66" s="169"/>
      <c r="BZ66" s="6"/>
      <c r="CA66" s="175"/>
      <c r="CB66" s="245"/>
      <c r="CC66" s="169"/>
      <c r="CD66" s="6"/>
      <c r="CE66" s="175"/>
      <c r="CF66" s="245"/>
      <c r="CG66" s="169"/>
      <c r="CH66" s="7"/>
      <c r="CI66" s="175"/>
    </row>
    <row r="67" spans="1:87" ht="14.25">
      <c r="A67" s="14" t="s">
        <v>62</v>
      </c>
      <c r="B67" s="11">
        <v>4948</v>
      </c>
      <c r="C67" s="20">
        <v>25323</v>
      </c>
      <c r="D67" s="13">
        <v>11325</v>
      </c>
      <c r="E67" s="12">
        <v>32396</v>
      </c>
      <c r="F67" s="11">
        <v>12622.865700000002</v>
      </c>
      <c r="G67" s="20">
        <v>30337</v>
      </c>
      <c r="H67" s="25">
        <v>0</v>
      </c>
      <c r="I67" s="26">
        <v>11940.9488</v>
      </c>
      <c r="J67" s="53">
        <v>26562</v>
      </c>
      <c r="K67" s="57">
        <v>4335.13</v>
      </c>
      <c r="L67" s="27">
        <v>6950.1717</v>
      </c>
      <c r="M67" s="60">
        <v>32815.7192</v>
      </c>
      <c r="N67" s="62">
        <v>366.642</v>
      </c>
      <c r="O67" s="36">
        <f>+AD51</f>
        <v>3396.29</v>
      </c>
      <c r="P67" s="27">
        <v>10658</v>
      </c>
      <c r="Q67" s="65">
        <v>41981</v>
      </c>
      <c r="R67" s="62">
        <v>65.328</v>
      </c>
      <c r="S67" s="36">
        <v>0</v>
      </c>
      <c r="T67" s="29">
        <v>11574.937</v>
      </c>
      <c r="U67" s="68">
        <v>48428.9712</v>
      </c>
      <c r="V67" s="28">
        <v>4195.622</v>
      </c>
      <c r="W67" s="25">
        <v>44.5087</v>
      </c>
      <c r="X67" s="29">
        <v>13088.133</v>
      </c>
      <c r="Y67" s="30">
        <v>41871.525</v>
      </c>
      <c r="Z67" s="62">
        <v>0</v>
      </c>
      <c r="AA67" s="36">
        <v>411.6046</v>
      </c>
      <c r="AB67" s="29">
        <v>13305.242</v>
      </c>
      <c r="AC67" s="68">
        <v>43487.384999999995</v>
      </c>
      <c r="AD67" s="30">
        <v>557.715</v>
      </c>
      <c r="AE67" s="25">
        <v>2959.799</v>
      </c>
      <c r="AF67" s="29">
        <v>13111.1399</v>
      </c>
      <c r="AG67" s="169">
        <v>40448.06</v>
      </c>
      <c r="AH67" s="6">
        <v>0</v>
      </c>
      <c r="AI67" s="181">
        <v>5730.49</v>
      </c>
      <c r="AJ67" s="181">
        <v>10207.18971</v>
      </c>
      <c r="AK67" s="169">
        <v>44191.1731</v>
      </c>
      <c r="AL67" s="6">
        <v>3348.074</v>
      </c>
      <c r="AM67" s="175">
        <v>5513.736</v>
      </c>
      <c r="AN67" s="29">
        <v>24726.16272</v>
      </c>
      <c r="AO67" s="169">
        <v>108949.3166</v>
      </c>
      <c r="AP67" s="6">
        <v>2522.027</v>
      </c>
      <c r="AQ67" s="181">
        <v>4850.628</v>
      </c>
      <c r="AR67" s="193">
        <v>32148.54865</v>
      </c>
      <c r="AS67" s="199">
        <v>82141.5118</v>
      </c>
      <c r="AT67" s="194">
        <v>212.054</v>
      </c>
      <c r="AU67" s="202">
        <v>6206.683</v>
      </c>
      <c r="AV67" s="245"/>
      <c r="AW67" s="169"/>
      <c r="AX67" s="6"/>
      <c r="AY67" s="175"/>
      <c r="AZ67" s="245"/>
      <c r="BA67" s="169"/>
      <c r="BB67" s="6"/>
      <c r="BC67" s="175"/>
      <c r="BD67" s="245"/>
      <c r="BE67" s="169"/>
      <c r="BF67" s="6"/>
      <c r="BG67" s="175"/>
      <c r="BH67" s="245"/>
      <c r="BI67" s="169"/>
      <c r="BJ67" s="6"/>
      <c r="BK67" s="175"/>
      <c r="BL67" s="245"/>
      <c r="BM67" s="169"/>
      <c r="BN67" s="6"/>
      <c r="BO67" s="175"/>
      <c r="BP67" s="245"/>
      <c r="BQ67" s="169"/>
      <c r="BR67" s="6"/>
      <c r="BS67" s="175"/>
      <c r="BT67" s="245"/>
      <c r="BU67" s="169"/>
      <c r="BV67" s="6"/>
      <c r="BW67" s="175"/>
      <c r="BX67" s="245"/>
      <c r="BY67" s="169"/>
      <c r="BZ67" s="6"/>
      <c r="CA67" s="175"/>
      <c r="CB67" s="245"/>
      <c r="CC67" s="169"/>
      <c r="CD67" s="6"/>
      <c r="CE67" s="175"/>
      <c r="CF67" s="245"/>
      <c r="CG67" s="169"/>
      <c r="CH67" s="7"/>
      <c r="CI67" s="175"/>
    </row>
    <row r="68" spans="1:87" ht="14.25">
      <c r="A68" s="14" t="s">
        <v>63</v>
      </c>
      <c r="B68" s="11">
        <v>17906</v>
      </c>
      <c r="C68" s="20">
        <v>57783</v>
      </c>
      <c r="D68" s="13">
        <v>36496</v>
      </c>
      <c r="E68" s="12">
        <v>85604</v>
      </c>
      <c r="F68" s="11">
        <v>75187.77200000001</v>
      </c>
      <c r="G68" s="20">
        <v>80561</v>
      </c>
      <c r="H68" s="25">
        <v>0</v>
      </c>
      <c r="I68" s="26">
        <v>72581.78450000001</v>
      </c>
      <c r="J68" s="53">
        <v>72034</v>
      </c>
      <c r="K68" s="57">
        <v>0</v>
      </c>
      <c r="L68" s="27">
        <v>53299.5995</v>
      </c>
      <c r="M68" s="60">
        <v>90182.60857</v>
      </c>
      <c r="N68" s="62">
        <v>221.984</v>
      </c>
      <c r="O68" s="36">
        <f>+AD75</f>
        <v>4632.387</v>
      </c>
      <c r="P68" s="27">
        <v>48485</v>
      </c>
      <c r="Q68" s="65">
        <v>103444</v>
      </c>
      <c r="R68" s="62">
        <v>317.462</v>
      </c>
      <c r="S68" s="36">
        <v>304.19</v>
      </c>
      <c r="T68" s="29">
        <v>59790.456600000005</v>
      </c>
      <c r="U68" s="68">
        <v>107934.5543</v>
      </c>
      <c r="V68" s="28">
        <v>697.901</v>
      </c>
      <c r="W68" s="25">
        <v>286.871</v>
      </c>
      <c r="X68" s="29">
        <v>53490.6009</v>
      </c>
      <c r="Y68" s="30">
        <v>101779.87619999998</v>
      </c>
      <c r="Z68" s="62">
        <v>4166.774</v>
      </c>
      <c r="AA68" s="36">
        <v>481.513</v>
      </c>
      <c r="AB68" s="29">
        <v>52628.62499999999</v>
      </c>
      <c r="AC68" s="68">
        <v>102070.22399999999</v>
      </c>
      <c r="AD68" s="30">
        <v>163.337</v>
      </c>
      <c r="AE68" s="25">
        <v>2605.023</v>
      </c>
      <c r="AF68" s="29">
        <v>31172.34105</v>
      </c>
      <c r="AG68" s="169">
        <v>101085.59</v>
      </c>
      <c r="AH68" s="6">
        <v>5033.61</v>
      </c>
      <c r="AI68" s="181">
        <v>3671.57</v>
      </c>
      <c r="AJ68" s="181">
        <v>22788.20296</v>
      </c>
      <c r="AK68" s="169">
        <v>95374.6388</v>
      </c>
      <c r="AL68" s="6">
        <v>0</v>
      </c>
      <c r="AM68" s="175">
        <v>3557.364</v>
      </c>
      <c r="AN68" s="29">
        <v>39746.85176</v>
      </c>
      <c r="AO68" s="169">
        <v>192418.7827</v>
      </c>
      <c r="AP68" s="6">
        <v>3542.863</v>
      </c>
      <c r="AQ68" s="181">
        <v>5360.707</v>
      </c>
      <c r="AR68" s="193">
        <v>61100.04536</v>
      </c>
      <c r="AS68" s="199">
        <v>183108.5792</v>
      </c>
      <c r="AT68" s="194">
        <v>5155.45</v>
      </c>
      <c r="AU68" s="202">
        <v>8313.909</v>
      </c>
      <c r="AV68" s="245"/>
      <c r="AW68" s="169"/>
      <c r="AX68" s="6"/>
      <c r="AY68" s="175"/>
      <c r="AZ68" s="245"/>
      <c r="BA68" s="169"/>
      <c r="BB68" s="6"/>
      <c r="BC68" s="175"/>
      <c r="BD68" s="245"/>
      <c r="BE68" s="169"/>
      <c r="BF68" s="6"/>
      <c r="BG68" s="175"/>
      <c r="BH68" s="245"/>
      <c r="BI68" s="169"/>
      <c r="BJ68" s="6"/>
      <c r="BK68" s="175"/>
      <c r="BL68" s="245"/>
      <c r="BM68" s="169"/>
      <c r="BN68" s="6"/>
      <c r="BO68" s="175"/>
      <c r="BP68" s="245"/>
      <c r="BQ68" s="169"/>
      <c r="BR68" s="6"/>
      <c r="BS68" s="175"/>
      <c r="BT68" s="245"/>
      <c r="BU68" s="169"/>
      <c r="BV68" s="6"/>
      <c r="BW68" s="175"/>
      <c r="BX68" s="245"/>
      <c r="BY68" s="169"/>
      <c r="BZ68" s="6"/>
      <c r="CA68" s="175"/>
      <c r="CB68" s="245"/>
      <c r="CC68" s="169"/>
      <c r="CD68" s="6"/>
      <c r="CE68" s="175"/>
      <c r="CF68" s="245"/>
      <c r="CG68" s="169"/>
      <c r="CH68" s="7"/>
      <c r="CI68" s="175"/>
    </row>
    <row r="69" spans="1:87" ht="15" thickBot="1">
      <c r="A69" s="14" t="s">
        <v>64</v>
      </c>
      <c r="B69" s="11">
        <v>24384</v>
      </c>
      <c r="C69" s="20">
        <v>54777</v>
      </c>
      <c r="D69" s="42">
        <v>46787</v>
      </c>
      <c r="E69" s="43">
        <v>73673</v>
      </c>
      <c r="F69" s="44">
        <v>52559.77070000001</v>
      </c>
      <c r="G69" s="45">
        <v>68879</v>
      </c>
      <c r="H69" s="31">
        <v>308.351</v>
      </c>
      <c r="I69" s="46">
        <v>59525.2316</v>
      </c>
      <c r="J69" s="54">
        <v>63370</v>
      </c>
      <c r="K69" s="58">
        <v>185.41</v>
      </c>
      <c r="L69" s="41">
        <v>53817.024600000004</v>
      </c>
      <c r="M69" s="61">
        <v>77420.3898</v>
      </c>
      <c r="N69" s="63">
        <v>5210.52</v>
      </c>
      <c r="O69" s="40">
        <f>+AD83</f>
        <v>5955.328</v>
      </c>
      <c r="P69" s="41">
        <v>60703</v>
      </c>
      <c r="Q69" s="66">
        <v>86984</v>
      </c>
      <c r="R69" s="63">
        <v>830.664</v>
      </c>
      <c r="S69" s="40">
        <v>95.5</v>
      </c>
      <c r="T69" s="32">
        <v>68037.06899999999</v>
      </c>
      <c r="U69" s="69">
        <v>88788.66289999998</v>
      </c>
      <c r="V69" s="40">
        <v>148.499</v>
      </c>
      <c r="W69" s="31">
        <v>2.8674</v>
      </c>
      <c r="X69" s="32">
        <v>53116.18199999999</v>
      </c>
      <c r="Y69" s="33">
        <v>80724.9134</v>
      </c>
      <c r="Z69" s="63">
        <v>342.718</v>
      </c>
      <c r="AA69" s="40">
        <v>215.207</v>
      </c>
      <c r="AB69" s="32">
        <v>46832.9275</v>
      </c>
      <c r="AC69" s="69">
        <v>86433.2755</v>
      </c>
      <c r="AD69" s="33">
        <v>110.537</v>
      </c>
      <c r="AE69" s="31">
        <v>672.859</v>
      </c>
      <c r="AF69" s="32">
        <v>39496.456320000005</v>
      </c>
      <c r="AG69" s="69">
        <v>84465</v>
      </c>
      <c r="AH69" s="33">
        <v>644.75</v>
      </c>
      <c r="AI69" s="66">
        <v>4700.7</v>
      </c>
      <c r="AJ69" s="183">
        <v>35629.46235</v>
      </c>
      <c r="AK69" s="169">
        <v>87887.0825</v>
      </c>
      <c r="AL69" s="33">
        <v>1112.3938</v>
      </c>
      <c r="AM69" s="179">
        <v>8162.7</v>
      </c>
      <c r="AN69" s="32">
        <v>64926.93154</v>
      </c>
      <c r="AO69" s="69">
        <v>182382.0479</v>
      </c>
      <c r="AP69" s="33">
        <v>2720.1309</v>
      </c>
      <c r="AQ69" s="66">
        <v>9978.29</v>
      </c>
      <c r="AR69" s="195">
        <v>74054.82102</v>
      </c>
      <c r="AS69" s="200">
        <v>175111.0893</v>
      </c>
      <c r="AT69" s="196">
        <v>1087.955</v>
      </c>
      <c r="AU69" s="203">
        <v>14011.132</v>
      </c>
      <c r="AV69" s="238"/>
      <c r="AW69" s="170"/>
      <c r="AX69" s="158"/>
      <c r="AY69" s="176"/>
      <c r="AZ69" s="238"/>
      <c r="BA69" s="170"/>
      <c r="BB69" s="158"/>
      <c r="BC69" s="176"/>
      <c r="BD69" s="238"/>
      <c r="BE69" s="170"/>
      <c r="BF69" s="158"/>
      <c r="BG69" s="176"/>
      <c r="BH69" s="238"/>
      <c r="BI69" s="170"/>
      <c r="BJ69" s="158"/>
      <c r="BK69" s="176"/>
      <c r="BL69" s="238"/>
      <c r="BM69" s="170"/>
      <c r="BN69" s="158"/>
      <c r="BO69" s="176"/>
      <c r="BP69" s="238"/>
      <c r="BQ69" s="170"/>
      <c r="BR69" s="158"/>
      <c r="BS69" s="176"/>
      <c r="BT69" s="238"/>
      <c r="BU69" s="170"/>
      <c r="BV69" s="158"/>
      <c r="BW69" s="176"/>
      <c r="BX69" s="238"/>
      <c r="BY69" s="170"/>
      <c r="BZ69" s="158"/>
      <c r="CA69" s="176"/>
      <c r="CB69" s="238"/>
      <c r="CC69" s="170"/>
      <c r="CD69" s="158"/>
      <c r="CE69" s="176"/>
      <c r="CF69" s="238"/>
      <c r="CG69" s="170"/>
      <c r="CH69" s="158"/>
      <c r="CI69" s="176"/>
    </row>
    <row r="70" spans="1:87" ht="16.5" thickBot="1" thickTop="1">
      <c r="A70" s="95" t="s">
        <v>65</v>
      </c>
      <c r="B70" s="96">
        <f>SUM(B65:B69)</f>
        <v>56922</v>
      </c>
      <c r="C70" s="97">
        <f>SUM(C65:C69)</f>
        <v>214123</v>
      </c>
      <c r="D70" s="98">
        <f>SUM(D65:D69)</f>
        <v>116884</v>
      </c>
      <c r="E70" s="99">
        <f>SUM(E65:E69)</f>
        <v>291745</v>
      </c>
      <c r="F70" s="100">
        <v>173120.98820000002</v>
      </c>
      <c r="G70" s="101">
        <f>SUM(G65:G69)</f>
        <v>275140</v>
      </c>
      <c r="H70" s="102">
        <v>1551.6819999999998</v>
      </c>
      <c r="I70" s="103">
        <v>175802.9236</v>
      </c>
      <c r="J70" s="104">
        <f>SUM(J65:J69)</f>
        <v>242504</v>
      </c>
      <c r="K70" s="105">
        <f>SUM(K65:K69)</f>
        <v>6121.829</v>
      </c>
      <c r="L70" s="106">
        <v>137558.054</v>
      </c>
      <c r="M70" s="80">
        <v>304549.07996999996</v>
      </c>
      <c r="N70" s="107">
        <f>SUM(N65:N69)</f>
        <v>35409.755999999994</v>
      </c>
      <c r="O70" s="108">
        <f>SUM(O65:O69)</f>
        <v>29168.238</v>
      </c>
      <c r="P70" s="106">
        <f>SUM(P65:P69)</f>
        <v>148309</v>
      </c>
      <c r="Q70" s="106">
        <f>SUM(Q65:Q69)</f>
        <v>360911</v>
      </c>
      <c r="R70" s="107">
        <f>SUM(R65:R69)</f>
        <v>10583.194800000001</v>
      </c>
      <c r="S70" s="108">
        <v>527.13</v>
      </c>
      <c r="T70" s="87">
        <v>175396.5896</v>
      </c>
      <c r="U70" s="88">
        <v>385760.1718</v>
      </c>
      <c r="V70" s="109">
        <f>SUM(V65:V69)</f>
        <v>18864.0495</v>
      </c>
      <c r="W70" s="102">
        <v>473.2732</v>
      </c>
      <c r="X70" s="91">
        <v>159298.9095</v>
      </c>
      <c r="Y70" s="92">
        <v>353369.1777</v>
      </c>
      <c r="Z70" s="107">
        <f>SUM(Z65:Z69)</f>
        <v>6987.425</v>
      </c>
      <c r="AA70" s="108">
        <v>3291.2855999999997</v>
      </c>
      <c r="AB70" s="87">
        <v>200773.32937</v>
      </c>
      <c r="AC70" s="88">
        <v>363792.41679999995</v>
      </c>
      <c r="AD70" s="109">
        <f>SUM(AD65:AD69)</f>
        <v>2307.7909999999997</v>
      </c>
      <c r="AE70" s="102">
        <v>10921.463</v>
      </c>
      <c r="AF70" s="110">
        <v>205384.47830000002</v>
      </c>
      <c r="AG70" s="172">
        <v>365401.84</v>
      </c>
      <c r="AH70" s="111">
        <v>5686.23</v>
      </c>
      <c r="AI70" s="178">
        <v>23426.97</v>
      </c>
      <c r="AJ70" s="165">
        <f aca="true" t="shared" si="8" ref="AJ70:AQ70">SUM(AJ65:AJ69)</f>
        <v>158455.17033</v>
      </c>
      <c r="AK70" s="172">
        <f t="shared" si="8"/>
        <v>376768.22670000006</v>
      </c>
      <c r="AL70" s="111">
        <f t="shared" si="8"/>
        <v>6000.757799999999</v>
      </c>
      <c r="AM70" s="178">
        <f t="shared" si="8"/>
        <v>26432.978000000003</v>
      </c>
      <c r="AN70" s="110">
        <f t="shared" si="8"/>
        <v>217537.39472999997</v>
      </c>
      <c r="AO70" s="172">
        <f t="shared" si="8"/>
        <v>894558.6173</v>
      </c>
      <c r="AP70" s="111">
        <f t="shared" si="8"/>
        <v>104792.1349</v>
      </c>
      <c r="AQ70" s="185">
        <f t="shared" si="8"/>
        <v>30593.069000000003</v>
      </c>
      <c r="AR70" s="164">
        <f>SUM(AR65:AR69)</f>
        <v>315375.25326</v>
      </c>
      <c r="AS70" s="171">
        <f>SUM(AS65:AS69)</f>
        <v>724114.5726</v>
      </c>
      <c r="AT70" s="165">
        <f>SUM(AT65:AT69)</f>
        <v>13844.140000000001</v>
      </c>
      <c r="AU70" s="177">
        <f>SUM(AU65:AU69)</f>
        <v>42723.817</v>
      </c>
      <c r="AV70" s="239">
        <v>181189</v>
      </c>
      <c r="AW70" s="247">
        <v>584252</v>
      </c>
      <c r="AX70" s="240">
        <v>10362</v>
      </c>
      <c r="AY70" s="249">
        <v>53489</v>
      </c>
      <c r="AZ70" s="239">
        <v>110105.92043</v>
      </c>
      <c r="BA70" s="247">
        <v>459229.35556</v>
      </c>
      <c r="BB70" s="240">
        <v>16829.806</v>
      </c>
      <c r="BC70" s="249">
        <v>60101.509</v>
      </c>
      <c r="BD70" s="239">
        <v>222047.89182</v>
      </c>
      <c r="BE70" s="247">
        <v>509603.90193</v>
      </c>
      <c r="BF70" s="240">
        <v>18614.753</v>
      </c>
      <c r="BG70" s="249">
        <v>55580.457</v>
      </c>
      <c r="BH70" s="239">
        <v>338562</v>
      </c>
      <c r="BI70" s="247">
        <v>478748</v>
      </c>
      <c r="BJ70" s="240">
        <v>23403</v>
      </c>
      <c r="BK70" s="249">
        <v>61676</v>
      </c>
      <c r="BL70" s="239">
        <v>490833.84348</v>
      </c>
      <c r="BM70" s="247">
        <v>436964.46762</v>
      </c>
      <c r="BN70" s="240">
        <v>1153.211</v>
      </c>
      <c r="BO70" s="249">
        <v>64794.278</v>
      </c>
      <c r="BP70" s="239">
        <v>347874.674</v>
      </c>
      <c r="BQ70" s="247">
        <v>436869.7737</v>
      </c>
      <c r="BR70" s="240">
        <v>1848.372</v>
      </c>
      <c r="BS70" s="249">
        <v>77925.981</v>
      </c>
      <c r="BT70" s="239">
        <v>218083.88898</v>
      </c>
      <c r="BU70" s="247">
        <v>412501.3548</v>
      </c>
      <c r="BV70" s="240">
        <v>2385.112</v>
      </c>
      <c r="BW70" s="249">
        <v>98023.712</v>
      </c>
      <c r="BX70" s="239">
        <v>176334.281</v>
      </c>
      <c r="BY70" s="247">
        <v>386661.81784</v>
      </c>
      <c r="BZ70" s="240">
        <v>12065.856</v>
      </c>
      <c r="CA70" s="249">
        <v>126802</v>
      </c>
      <c r="CB70" s="239">
        <v>102422.39</v>
      </c>
      <c r="CC70" s="247">
        <v>404204</v>
      </c>
      <c r="CD70" s="240">
        <v>6960.809</v>
      </c>
      <c r="CE70" s="249">
        <v>147462</v>
      </c>
      <c r="CF70" s="239">
        <v>892151.9763699998</v>
      </c>
      <c r="CG70" s="247">
        <v>499473.26722000004</v>
      </c>
      <c r="CH70" s="240">
        <v>1037.99336</v>
      </c>
      <c r="CI70" s="249">
        <v>164056</v>
      </c>
    </row>
    <row r="71" spans="1:87" ht="15" thickTop="1">
      <c r="A71" s="14" t="s">
        <v>66</v>
      </c>
      <c r="B71" s="11">
        <v>7473</v>
      </c>
      <c r="C71" s="20">
        <v>38991</v>
      </c>
      <c r="D71" s="13">
        <v>12299</v>
      </c>
      <c r="E71" s="12">
        <v>54041</v>
      </c>
      <c r="F71" s="11">
        <v>20493.356000000003</v>
      </c>
      <c r="G71" s="20">
        <v>52272</v>
      </c>
      <c r="H71" s="25">
        <v>34.901</v>
      </c>
      <c r="I71" s="26">
        <v>27269.781</v>
      </c>
      <c r="J71" s="53">
        <v>46005</v>
      </c>
      <c r="K71" s="57">
        <v>1014.692</v>
      </c>
      <c r="L71" s="27">
        <v>19399.0475</v>
      </c>
      <c r="M71" s="60">
        <v>68347.6</v>
      </c>
      <c r="N71" s="62">
        <v>4872.798</v>
      </c>
      <c r="O71" s="36">
        <f>+AD9</f>
        <v>771.348</v>
      </c>
      <c r="P71" s="27">
        <v>23411</v>
      </c>
      <c r="Q71" s="65">
        <v>72452</v>
      </c>
      <c r="R71" s="62">
        <v>2697.562</v>
      </c>
      <c r="S71" s="36">
        <v>0</v>
      </c>
      <c r="T71" s="29">
        <v>29995.9855</v>
      </c>
      <c r="U71" s="68">
        <v>75238.7155</v>
      </c>
      <c r="V71" s="28">
        <v>190.915</v>
      </c>
      <c r="W71" s="25">
        <v>0</v>
      </c>
      <c r="X71" s="29">
        <v>23798.4325</v>
      </c>
      <c r="Y71" s="30">
        <v>69804.394</v>
      </c>
      <c r="Z71" s="62">
        <v>319.115</v>
      </c>
      <c r="AA71" s="36">
        <v>63.113</v>
      </c>
      <c r="AB71" s="29">
        <v>24277.407</v>
      </c>
      <c r="AC71" s="68">
        <v>70232.883</v>
      </c>
      <c r="AD71" s="30">
        <v>441.578</v>
      </c>
      <c r="AE71" s="25">
        <v>3466.032</v>
      </c>
      <c r="AF71" s="29">
        <v>20261.5</v>
      </c>
      <c r="AG71" s="169">
        <v>75022.32</v>
      </c>
      <c r="AH71" s="6">
        <v>1017.5</v>
      </c>
      <c r="AI71" s="175">
        <v>9021.55</v>
      </c>
      <c r="AJ71" s="6">
        <v>20553.53</v>
      </c>
      <c r="AK71" s="169">
        <v>76121.4411</v>
      </c>
      <c r="AL71" s="6">
        <v>0</v>
      </c>
      <c r="AM71" s="175">
        <v>17310.526</v>
      </c>
      <c r="AN71" s="29">
        <v>48804.88307</v>
      </c>
      <c r="AO71" s="169">
        <v>192441.1544</v>
      </c>
      <c r="AP71" s="6">
        <v>15669.45</v>
      </c>
      <c r="AQ71" s="181">
        <v>24939.726</v>
      </c>
      <c r="AR71" s="193">
        <v>66631.8431</v>
      </c>
      <c r="AS71" s="199">
        <v>134205.7121</v>
      </c>
      <c r="AT71" s="194">
        <v>2101.615</v>
      </c>
      <c r="AU71" s="202">
        <v>45979.538</v>
      </c>
      <c r="AV71" s="245"/>
      <c r="AW71" s="169"/>
      <c r="AX71" s="6"/>
      <c r="AY71" s="175"/>
      <c r="AZ71" s="245"/>
      <c r="BA71" s="169"/>
      <c r="BB71" s="6"/>
      <c r="BC71" s="175"/>
      <c r="BD71" s="245"/>
      <c r="BE71" s="169"/>
      <c r="BF71" s="6"/>
      <c r="BG71" s="175"/>
      <c r="BH71" s="245"/>
      <c r="BI71" s="169"/>
      <c r="BJ71" s="6"/>
      <c r="BK71" s="175"/>
      <c r="BL71" s="245"/>
      <c r="BM71" s="169"/>
      <c r="BN71" s="6"/>
      <c r="BO71" s="175"/>
      <c r="BP71" s="245"/>
      <c r="BQ71" s="169"/>
      <c r="BR71" s="6"/>
      <c r="BS71" s="175"/>
      <c r="BT71" s="245"/>
      <c r="BU71" s="169"/>
      <c r="BV71" s="6"/>
      <c r="BW71" s="175"/>
      <c r="BX71" s="245"/>
      <c r="BY71" s="169"/>
      <c r="BZ71" s="6"/>
      <c r="CA71" s="175"/>
      <c r="CB71" s="245"/>
      <c r="CC71" s="169"/>
      <c r="CD71" s="6"/>
      <c r="CE71" s="175"/>
      <c r="CF71" s="245"/>
      <c r="CG71" s="169"/>
      <c r="CH71" s="7"/>
      <c r="CI71" s="175"/>
    </row>
    <row r="72" spans="1:87" ht="14.25">
      <c r="A72" s="14" t="s">
        <v>67</v>
      </c>
      <c r="B72" s="11">
        <v>12132</v>
      </c>
      <c r="C72" s="20">
        <v>126795</v>
      </c>
      <c r="D72" s="13">
        <v>32081</v>
      </c>
      <c r="E72" s="12">
        <v>190391</v>
      </c>
      <c r="F72" s="11">
        <v>59468.502400000005</v>
      </c>
      <c r="G72" s="20">
        <v>194125</v>
      </c>
      <c r="H72" s="25">
        <v>17171.356</v>
      </c>
      <c r="I72" s="26">
        <v>48058.381</v>
      </c>
      <c r="J72" s="53">
        <v>179026</v>
      </c>
      <c r="K72" s="57">
        <v>4865.724</v>
      </c>
      <c r="L72" s="27">
        <v>72235.7455</v>
      </c>
      <c r="M72" s="60">
        <v>220477.28381999998</v>
      </c>
      <c r="N72" s="62">
        <v>17957.909</v>
      </c>
      <c r="O72" s="36">
        <f>+AD10</f>
        <v>510.084</v>
      </c>
      <c r="P72" s="27">
        <v>47198</v>
      </c>
      <c r="Q72" s="65">
        <v>245609</v>
      </c>
      <c r="R72" s="62">
        <v>13068.494</v>
      </c>
      <c r="S72" s="36">
        <v>47105.95</v>
      </c>
      <c r="T72" s="29">
        <v>46406.57940000001</v>
      </c>
      <c r="U72" s="68">
        <v>255686.26528</v>
      </c>
      <c r="V72" s="28">
        <v>7920.389</v>
      </c>
      <c r="W72" s="25">
        <v>57669.245</v>
      </c>
      <c r="X72" s="29">
        <v>53324.33</v>
      </c>
      <c r="Y72" s="30">
        <v>228843.45659999998</v>
      </c>
      <c r="Z72" s="62">
        <v>8845.46</v>
      </c>
      <c r="AA72" s="36">
        <v>51974.595</v>
      </c>
      <c r="AB72" s="29">
        <v>86377.76276</v>
      </c>
      <c r="AC72" s="68">
        <v>233739.28569999998</v>
      </c>
      <c r="AD72" s="30">
        <v>4058.416</v>
      </c>
      <c r="AE72" s="25">
        <v>104598.095</v>
      </c>
      <c r="AF72" s="29">
        <v>218959.71930000003</v>
      </c>
      <c r="AG72" s="169">
        <v>224222.78</v>
      </c>
      <c r="AH72" s="6">
        <v>12358.37</v>
      </c>
      <c r="AI72" s="175">
        <v>178045.74</v>
      </c>
      <c r="AJ72" s="6">
        <v>215126.09318</v>
      </c>
      <c r="AK72" s="169">
        <v>236376.5435</v>
      </c>
      <c r="AL72" s="6">
        <v>8578.371</v>
      </c>
      <c r="AM72" s="175">
        <v>199118.996</v>
      </c>
      <c r="AN72" s="29">
        <v>80828.04575</v>
      </c>
      <c r="AO72" s="169">
        <v>442982.4635</v>
      </c>
      <c r="AP72" s="6">
        <v>28956.14</v>
      </c>
      <c r="AQ72" s="181">
        <v>215088.043</v>
      </c>
      <c r="AR72" s="193">
        <v>185400.48475</v>
      </c>
      <c r="AS72" s="199">
        <v>432045.5091</v>
      </c>
      <c r="AT72" s="194">
        <v>39544.777</v>
      </c>
      <c r="AU72" s="202">
        <v>245009.315</v>
      </c>
      <c r="AV72" s="245"/>
      <c r="AW72" s="169"/>
      <c r="AX72" s="6"/>
      <c r="AY72" s="175"/>
      <c r="AZ72" s="245"/>
      <c r="BA72" s="169"/>
      <c r="BB72" s="6"/>
      <c r="BC72" s="175"/>
      <c r="BD72" s="245"/>
      <c r="BE72" s="169"/>
      <c r="BF72" s="6"/>
      <c r="BG72" s="175"/>
      <c r="BH72" s="245"/>
      <c r="BI72" s="169"/>
      <c r="BJ72" s="6"/>
      <c r="BK72" s="175"/>
      <c r="BL72" s="245"/>
      <c r="BM72" s="169"/>
      <c r="BN72" s="6"/>
      <c r="BO72" s="175"/>
      <c r="BP72" s="245"/>
      <c r="BQ72" s="169"/>
      <c r="BR72" s="6"/>
      <c r="BS72" s="175"/>
      <c r="BT72" s="245"/>
      <c r="BU72" s="169"/>
      <c r="BV72" s="6"/>
      <c r="BW72" s="175"/>
      <c r="BX72" s="245"/>
      <c r="BY72" s="169"/>
      <c r="BZ72" s="6"/>
      <c r="CA72" s="175"/>
      <c r="CB72" s="245"/>
      <c r="CC72" s="169"/>
      <c r="CD72" s="6"/>
      <c r="CE72" s="175"/>
      <c r="CF72" s="245"/>
      <c r="CG72" s="169"/>
      <c r="CH72" s="7"/>
      <c r="CI72" s="175"/>
    </row>
    <row r="73" spans="1:87" ht="14.25">
      <c r="A73" s="14" t="s">
        <v>68</v>
      </c>
      <c r="B73" s="11">
        <v>6975</v>
      </c>
      <c r="C73" s="20">
        <v>54603</v>
      </c>
      <c r="D73" s="13">
        <v>11360</v>
      </c>
      <c r="E73" s="12">
        <v>80454</v>
      </c>
      <c r="F73" s="11">
        <v>14830.3555</v>
      </c>
      <c r="G73" s="20">
        <v>75611</v>
      </c>
      <c r="H73" s="25">
        <v>587.315</v>
      </c>
      <c r="I73" s="26">
        <v>18579.6075</v>
      </c>
      <c r="J73" s="53">
        <v>72680</v>
      </c>
      <c r="K73" s="57">
        <v>37.5</v>
      </c>
      <c r="L73" s="27">
        <v>15799.691799999999</v>
      </c>
      <c r="M73" s="60">
        <v>91230.16560000001</v>
      </c>
      <c r="N73" s="62">
        <v>663.3799</v>
      </c>
      <c r="O73" s="36">
        <f>+AD11</f>
        <v>805.256</v>
      </c>
      <c r="P73" s="27">
        <v>14257</v>
      </c>
      <c r="Q73" s="65">
        <v>104309</v>
      </c>
      <c r="R73" s="62">
        <v>1656.044</v>
      </c>
      <c r="S73" s="36">
        <v>1423.03</v>
      </c>
      <c r="T73" s="29">
        <v>27629.3587</v>
      </c>
      <c r="U73" s="68">
        <v>108240.59672</v>
      </c>
      <c r="V73" s="28">
        <v>1417.75</v>
      </c>
      <c r="W73" s="25">
        <v>2455.843</v>
      </c>
      <c r="X73" s="29">
        <v>22459.641</v>
      </c>
      <c r="Y73" s="30">
        <v>100419.9122</v>
      </c>
      <c r="Z73" s="62">
        <v>6390.692</v>
      </c>
      <c r="AA73" s="36">
        <v>5050.656</v>
      </c>
      <c r="AB73" s="29">
        <v>73390.18291</v>
      </c>
      <c r="AC73" s="68">
        <v>104007.34650000001</v>
      </c>
      <c r="AD73" s="30">
        <v>720.797</v>
      </c>
      <c r="AE73" s="25">
        <v>14956.022</v>
      </c>
      <c r="AF73" s="29">
        <v>19693.54</v>
      </c>
      <c r="AG73" s="169">
        <v>108316.62</v>
      </c>
      <c r="AH73" s="6">
        <v>2532.17</v>
      </c>
      <c r="AI73" s="175">
        <v>27467.68</v>
      </c>
      <c r="AJ73" s="6">
        <v>30406.7658</v>
      </c>
      <c r="AK73" s="169">
        <v>110748.79975</v>
      </c>
      <c r="AL73" s="6">
        <v>2442.541</v>
      </c>
      <c r="AM73" s="175">
        <v>25359.302</v>
      </c>
      <c r="AN73" s="29">
        <v>52612.04553</v>
      </c>
      <c r="AO73" s="169">
        <v>248596.8748</v>
      </c>
      <c r="AP73" s="6">
        <v>2575.387</v>
      </c>
      <c r="AQ73" s="181">
        <v>23488.022</v>
      </c>
      <c r="AR73" s="193">
        <v>85713.90439</v>
      </c>
      <c r="AS73" s="199">
        <v>246973.93855</v>
      </c>
      <c r="AT73" s="194">
        <v>2601.829</v>
      </c>
      <c r="AU73" s="202">
        <v>25685.408</v>
      </c>
      <c r="AV73" s="245"/>
      <c r="AW73" s="169"/>
      <c r="AX73" s="6"/>
      <c r="AY73" s="175"/>
      <c r="AZ73" s="245"/>
      <c r="BA73" s="169"/>
      <c r="BB73" s="6"/>
      <c r="BC73" s="175"/>
      <c r="BD73" s="245"/>
      <c r="BE73" s="169"/>
      <c r="BF73" s="6"/>
      <c r="BG73" s="175"/>
      <c r="BH73" s="245"/>
      <c r="BI73" s="169"/>
      <c r="BJ73" s="6"/>
      <c r="BK73" s="175"/>
      <c r="BL73" s="245"/>
      <c r="BM73" s="169"/>
      <c r="BN73" s="6"/>
      <c r="BO73" s="175"/>
      <c r="BP73" s="245"/>
      <c r="BQ73" s="169"/>
      <c r="BR73" s="6"/>
      <c r="BS73" s="175"/>
      <c r="BT73" s="245"/>
      <c r="BU73" s="169"/>
      <c r="BV73" s="6"/>
      <c r="BW73" s="175"/>
      <c r="BX73" s="245"/>
      <c r="BY73" s="169"/>
      <c r="BZ73" s="6"/>
      <c r="CA73" s="175"/>
      <c r="CB73" s="245"/>
      <c r="CC73" s="169"/>
      <c r="CD73" s="6"/>
      <c r="CE73" s="175"/>
      <c r="CF73" s="245"/>
      <c r="CG73" s="169"/>
      <c r="CH73" s="7"/>
      <c r="CI73" s="175"/>
    </row>
    <row r="74" spans="1:87" ht="14.25">
      <c r="A74" s="14" t="s">
        <v>69</v>
      </c>
      <c r="B74" s="11">
        <v>13382</v>
      </c>
      <c r="C74" s="20">
        <v>69472</v>
      </c>
      <c r="D74" s="13">
        <v>24975</v>
      </c>
      <c r="E74" s="12">
        <v>86419</v>
      </c>
      <c r="F74" s="11">
        <v>26968.0538</v>
      </c>
      <c r="G74" s="20">
        <v>86759</v>
      </c>
      <c r="H74" s="25">
        <v>9.026</v>
      </c>
      <c r="I74" s="26">
        <v>34399.7454</v>
      </c>
      <c r="J74" s="53">
        <v>80313</v>
      </c>
      <c r="K74" s="57">
        <v>193.533</v>
      </c>
      <c r="L74" s="27">
        <v>25372.2917</v>
      </c>
      <c r="M74" s="60">
        <v>97291.52635</v>
      </c>
      <c r="N74" s="62">
        <v>2128.585</v>
      </c>
      <c r="O74" s="36">
        <f>+AD13</f>
        <v>0</v>
      </c>
      <c r="P74" s="27">
        <v>27160</v>
      </c>
      <c r="Q74" s="65">
        <v>107183</v>
      </c>
      <c r="R74" s="62">
        <v>527.1</v>
      </c>
      <c r="S74" s="36">
        <v>349.09</v>
      </c>
      <c r="T74" s="29">
        <v>39799.336</v>
      </c>
      <c r="U74" s="68">
        <v>111654.78409999999</v>
      </c>
      <c r="V74" s="28">
        <v>422.207</v>
      </c>
      <c r="W74" s="25">
        <v>350</v>
      </c>
      <c r="X74" s="29">
        <v>37756.039000000004</v>
      </c>
      <c r="Y74" s="30">
        <v>102094.6374</v>
      </c>
      <c r="Z74" s="62">
        <v>0</v>
      </c>
      <c r="AA74" s="36">
        <v>846.89</v>
      </c>
      <c r="AB74" s="29">
        <v>31832.883</v>
      </c>
      <c r="AC74" s="68">
        <v>108841.4868</v>
      </c>
      <c r="AD74" s="30">
        <v>90.885</v>
      </c>
      <c r="AE74" s="25">
        <v>4830.702</v>
      </c>
      <c r="AF74" s="29">
        <v>29646.85</v>
      </c>
      <c r="AG74" s="169">
        <v>100548.01</v>
      </c>
      <c r="AH74" s="6">
        <v>168.7</v>
      </c>
      <c r="AI74" s="175">
        <v>7415.53</v>
      </c>
      <c r="AJ74" s="6">
        <v>37418.208</v>
      </c>
      <c r="AK74" s="169">
        <v>95988.437</v>
      </c>
      <c r="AL74" s="6">
        <v>106.503</v>
      </c>
      <c r="AM74" s="175">
        <v>5991.995</v>
      </c>
      <c r="AN74" s="29">
        <v>65583.9415</v>
      </c>
      <c r="AO74" s="169">
        <v>191675.265</v>
      </c>
      <c r="AP74" s="6">
        <v>4173.367</v>
      </c>
      <c r="AQ74" s="181">
        <v>8717.57</v>
      </c>
      <c r="AR74" s="193">
        <v>85839.427</v>
      </c>
      <c r="AS74" s="199">
        <v>185500.931</v>
      </c>
      <c r="AT74" s="194">
        <v>2945.087</v>
      </c>
      <c r="AU74" s="202">
        <v>11994.471</v>
      </c>
      <c r="AV74" s="245"/>
      <c r="AW74" s="169"/>
      <c r="AX74" s="6"/>
      <c r="AY74" s="175"/>
      <c r="AZ74" s="245"/>
      <c r="BA74" s="169"/>
      <c r="BB74" s="6"/>
      <c r="BC74" s="175"/>
      <c r="BD74" s="245"/>
      <c r="BE74" s="169"/>
      <c r="BF74" s="6"/>
      <c r="BG74" s="175"/>
      <c r="BH74" s="245"/>
      <c r="BI74" s="169"/>
      <c r="BJ74" s="6"/>
      <c r="BK74" s="175"/>
      <c r="BL74" s="245"/>
      <c r="BM74" s="169"/>
      <c r="BN74" s="6"/>
      <c r="BO74" s="175"/>
      <c r="BP74" s="245"/>
      <c r="BQ74" s="169"/>
      <c r="BR74" s="6"/>
      <c r="BS74" s="175"/>
      <c r="BT74" s="245"/>
      <c r="BU74" s="169"/>
      <c r="BV74" s="6"/>
      <c r="BW74" s="175"/>
      <c r="BX74" s="245"/>
      <c r="BY74" s="169"/>
      <c r="BZ74" s="6"/>
      <c r="CA74" s="175"/>
      <c r="CB74" s="245"/>
      <c r="CC74" s="169"/>
      <c r="CD74" s="6"/>
      <c r="CE74" s="175"/>
      <c r="CF74" s="245"/>
      <c r="CG74" s="169"/>
      <c r="CH74" s="7"/>
      <c r="CI74" s="175"/>
    </row>
    <row r="75" spans="1:87" ht="14.25">
      <c r="A75" s="14" t="s">
        <v>70</v>
      </c>
      <c r="B75" s="11">
        <v>18400</v>
      </c>
      <c r="C75" s="20">
        <v>88997</v>
      </c>
      <c r="D75" s="13">
        <v>41993</v>
      </c>
      <c r="E75" s="12">
        <v>120054</v>
      </c>
      <c r="F75" s="11">
        <v>96262.2669</v>
      </c>
      <c r="G75" s="20">
        <v>124432</v>
      </c>
      <c r="H75" s="25">
        <v>1589.03</v>
      </c>
      <c r="I75" s="26">
        <v>95282.17400000001</v>
      </c>
      <c r="J75" s="53">
        <v>111279</v>
      </c>
      <c r="K75" s="57">
        <v>3058.382</v>
      </c>
      <c r="L75" s="27">
        <v>68484.4097</v>
      </c>
      <c r="M75" s="60">
        <v>128480.42678</v>
      </c>
      <c r="N75" s="62">
        <v>1277.308</v>
      </c>
      <c r="O75" s="36">
        <f>+AD21</f>
        <v>1505.169</v>
      </c>
      <c r="P75" s="27">
        <v>78192</v>
      </c>
      <c r="Q75" s="65">
        <v>134414</v>
      </c>
      <c r="R75" s="62">
        <v>1693.592</v>
      </c>
      <c r="S75" s="36">
        <v>20840.07</v>
      </c>
      <c r="T75" s="29">
        <v>141345.91650000002</v>
      </c>
      <c r="U75" s="68">
        <v>143155.43198</v>
      </c>
      <c r="V75" s="28">
        <v>5703.378</v>
      </c>
      <c r="W75" s="25">
        <v>25891.7725</v>
      </c>
      <c r="X75" s="29">
        <v>198658.90699999998</v>
      </c>
      <c r="Y75" s="30">
        <v>140622.3109</v>
      </c>
      <c r="Z75" s="62">
        <v>962.128</v>
      </c>
      <c r="AA75" s="36">
        <v>19999.3695</v>
      </c>
      <c r="AB75" s="29">
        <v>113273.13500000001</v>
      </c>
      <c r="AC75" s="68">
        <v>146812.3758</v>
      </c>
      <c r="AD75" s="30">
        <v>4632.387</v>
      </c>
      <c r="AE75" s="25">
        <v>24592.587</v>
      </c>
      <c r="AF75" s="29">
        <v>89499.51</v>
      </c>
      <c r="AG75" s="169">
        <v>142423.64</v>
      </c>
      <c r="AH75" s="6">
        <v>4617.37</v>
      </c>
      <c r="AI75" s="175">
        <v>28366.05</v>
      </c>
      <c r="AJ75" s="6">
        <v>98033.5165</v>
      </c>
      <c r="AK75" s="169">
        <v>150066.6134</v>
      </c>
      <c r="AL75" s="6">
        <v>10113.112</v>
      </c>
      <c r="AM75" s="175">
        <v>27364.292</v>
      </c>
      <c r="AN75" s="29">
        <v>118163.2326</v>
      </c>
      <c r="AO75" s="169">
        <v>286423.77105</v>
      </c>
      <c r="AP75" s="6">
        <v>33461.964</v>
      </c>
      <c r="AQ75" s="181">
        <v>32314.539</v>
      </c>
      <c r="AR75" s="193">
        <v>132306.113</v>
      </c>
      <c r="AS75" s="199">
        <v>266039.3316</v>
      </c>
      <c r="AT75" s="194">
        <v>10685.062</v>
      </c>
      <c r="AU75" s="202">
        <v>37436.149</v>
      </c>
      <c r="AV75" s="245"/>
      <c r="AW75" s="169"/>
      <c r="AX75" s="6"/>
      <c r="AY75" s="175"/>
      <c r="AZ75" s="245"/>
      <c r="BA75" s="169"/>
      <c r="BB75" s="6"/>
      <c r="BC75" s="175"/>
      <c r="BD75" s="245"/>
      <c r="BE75" s="169"/>
      <c r="BF75" s="6"/>
      <c r="BG75" s="175"/>
      <c r="BH75" s="245"/>
      <c r="BI75" s="169"/>
      <c r="BJ75" s="6"/>
      <c r="BK75" s="175"/>
      <c r="BL75" s="245"/>
      <c r="BM75" s="169"/>
      <c r="BN75" s="6"/>
      <c r="BO75" s="175"/>
      <c r="BP75" s="245"/>
      <c r="BQ75" s="169"/>
      <c r="BR75" s="6"/>
      <c r="BS75" s="175"/>
      <c r="BT75" s="245"/>
      <c r="BU75" s="169"/>
      <c r="BV75" s="6"/>
      <c r="BW75" s="175"/>
      <c r="BX75" s="245"/>
      <c r="BY75" s="169"/>
      <c r="BZ75" s="6"/>
      <c r="CA75" s="175"/>
      <c r="CB75" s="245"/>
      <c r="CC75" s="169"/>
      <c r="CD75" s="6"/>
      <c r="CE75" s="175"/>
      <c r="CF75" s="245"/>
      <c r="CG75" s="169"/>
      <c r="CH75" s="7"/>
      <c r="CI75" s="175"/>
    </row>
    <row r="76" spans="1:87" ht="14.25">
      <c r="A76" s="14" t="s">
        <v>71</v>
      </c>
      <c r="B76" s="11">
        <v>12257</v>
      </c>
      <c r="C76" s="20">
        <v>41193</v>
      </c>
      <c r="D76" s="13">
        <v>19998</v>
      </c>
      <c r="E76" s="12">
        <v>51634</v>
      </c>
      <c r="F76" s="11">
        <v>26043.759000000002</v>
      </c>
      <c r="G76" s="20">
        <v>47713</v>
      </c>
      <c r="H76" s="25">
        <v>392.086</v>
      </c>
      <c r="I76" s="26">
        <v>26690.4421</v>
      </c>
      <c r="J76" s="53">
        <v>43670</v>
      </c>
      <c r="K76" s="57">
        <v>1228.493</v>
      </c>
      <c r="L76" s="27">
        <v>23423.988400000002</v>
      </c>
      <c r="M76" s="60">
        <v>51500.5866</v>
      </c>
      <c r="N76" s="62">
        <v>11.065</v>
      </c>
      <c r="O76" s="36">
        <f>+AD80</f>
        <v>3751.518</v>
      </c>
      <c r="P76" s="27">
        <v>22363</v>
      </c>
      <c r="Q76" s="65">
        <v>61973</v>
      </c>
      <c r="R76" s="62">
        <v>1482.202</v>
      </c>
      <c r="S76" s="36">
        <v>0</v>
      </c>
      <c r="T76" s="29">
        <v>41370.9715</v>
      </c>
      <c r="U76" s="68">
        <v>67094.7109</v>
      </c>
      <c r="V76" s="28">
        <v>294.068</v>
      </c>
      <c r="W76" s="25">
        <v>0</v>
      </c>
      <c r="X76" s="29">
        <v>40266.6988</v>
      </c>
      <c r="Y76" s="30">
        <v>61023.0374</v>
      </c>
      <c r="Z76" s="62">
        <v>588.183</v>
      </c>
      <c r="AA76" s="36">
        <v>1527.575</v>
      </c>
      <c r="AB76" s="29">
        <v>35478.5988</v>
      </c>
      <c r="AC76" s="68">
        <v>62690.48099999999</v>
      </c>
      <c r="AD76" s="30">
        <v>0.074</v>
      </c>
      <c r="AE76" s="25">
        <v>6009.229</v>
      </c>
      <c r="AF76" s="29">
        <v>25735.44</v>
      </c>
      <c r="AG76" s="169">
        <v>53962.91</v>
      </c>
      <c r="AH76" s="6">
        <v>239.62</v>
      </c>
      <c r="AI76" s="175">
        <v>12195.82</v>
      </c>
      <c r="AJ76" s="6">
        <v>19877.388</v>
      </c>
      <c r="AK76" s="169">
        <v>55435.9114</v>
      </c>
      <c r="AL76" s="6">
        <v>37.714</v>
      </c>
      <c r="AM76" s="175">
        <v>9160.068</v>
      </c>
      <c r="AN76" s="29">
        <v>42468.409</v>
      </c>
      <c r="AO76" s="169">
        <v>120165.52965</v>
      </c>
      <c r="AP76" s="6">
        <v>4526.445</v>
      </c>
      <c r="AQ76" s="181">
        <v>7629.823</v>
      </c>
      <c r="AR76" s="193">
        <v>50257.218</v>
      </c>
      <c r="AS76" s="199">
        <v>109779.90525</v>
      </c>
      <c r="AT76" s="194">
        <v>1933.423</v>
      </c>
      <c r="AU76" s="202">
        <v>9809.094</v>
      </c>
      <c r="AV76" s="245"/>
      <c r="AW76" s="169"/>
      <c r="AX76" s="6"/>
      <c r="AY76" s="175"/>
      <c r="AZ76" s="245"/>
      <c r="BA76" s="169"/>
      <c r="BB76" s="6"/>
      <c r="BC76" s="175"/>
      <c r="BD76" s="245"/>
      <c r="BE76" s="169"/>
      <c r="BF76" s="6"/>
      <c r="BG76" s="175"/>
      <c r="BH76" s="245"/>
      <c r="BI76" s="169"/>
      <c r="BJ76" s="6"/>
      <c r="BK76" s="175"/>
      <c r="BL76" s="245"/>
      <c r="BM76" s="169"/>
      <c r="BN76" s="6"/>
      <c r="BO76" s="175"/>
      <c r="BP76" s="245"/>
      <c r="BQ76" s="169"/>
      <c r="BR76" s="6"/>
      <c r="BS76" s="175"/>
      <c r="BT76" s="245"/>
      <c r="BU76" s="169"/>
      <c r="BV76" s="6"/>
      <c r="BW76" s="175"/>
      <c r="BX76" s="245"/>
      <c r="BY76" s="169"/>
      <c r="BZ76" s="6"/>
      <c r="CA76" s="175"/>
      <c r="CB76" s="245"/>
      <c r="CC76" s="169"/>
      <c r="CD76" s="6"/>
      <c r="CE76" s="175"/>
      <c r="CF76" s="245"/>
      <c r="CG76" s="169"/>
      <c r="CH76" s="7"/>
      <c r="CI76" s="175"/>
    </row>
    <row r="77" spans="1:87" ht="15" thickBot="1">
      <c r="A77" s="14" t="s">
        <v>72</v>
      </c>
      <c r="B77" s="11">
        <v>22151</v>
      </c>
      <c r="C77" s="20">
        <v>78310</v>
      </c>
      <c r="D77" s="42">
        <v>34176</v>
      </c>
      <c r="E77" s="43">
        <v>89670</v>
      </c>
      <c r="F77" s="44">
        <v>38981.60659999999</v>
      </c>
      <c r="G77" s="45">
        <v>85390</v>
      </c>
      <c r="H77" s="31">
        <v>161.411</v>
      </c>
      <c r="I77" s="46">
        <v>45374.611600000004</v>
      </c>
      <c r="J77" s="54">
        <v>80265</v>
      </c>
      <c r="K77" s="58">
        <v>356.632</v>
      </c>
      <c r="L77" s="41">
        <v>36348.784999999996</v>
      </c>
      <c r="M77" s="61">
        <v>99105.39240000001</v>
      </c>
      <c r="N77" s="63">
        <v>1082.066</v>
      </c>
      <c r="O77" s="40">
        <f>+AD82</f>
        <v>1543.01</v>
      </c>
      <c r="P77" s="41">
        <v>47199</v>
      </c>
      <c r="Q77" s="66">
        <v>115299</v>
      </c>
      <c r="R77" s="63">
        <v>5835.559</v>
      </c>
      <c r="S77" s="40">
        <v>0</v>
      </c>
      <c r="T77" s="32">
        <v>53219.895000000004</v>
      </c>
      <c r="U77" s="69">
        <v>116390.50570000001</v>
      </c>
      <c r="V77" s="40">
        <v>0</v>
      </c>
      <c r="W77" s="31">
        <v>0</v>
      </c>
      <c r="X77" s="32">
        <v>50435.72410000001</v>
      </c>
      <c r="Y77" s="33">
        <v>119787.19950000002</v>
      </c>
      <c r="Z77" s="63">
        <v>99.177</v>
      </c>
      <c r="AA77" s="40">
        <v>51.732</v>
      </c>
      <c r="AB77" s="32">
        <v>56020.864499999996</v>
      </c>
      <c r="AC77" s="69">
        <v>127393.8395</v>
      </c>
      <c r="AD77" s="33">
        <v>413.241</v>
      </c>
      <c r="AE77" s="31">
        <v>282.502</v>
      </c>
      <c r="AF77" s="32">
        <v>39657.2</v>
      </c>
      <c r="AG77" s="170">
        <v>128828.54</v>
      </c>
      <c r="AH77" s="158">
        <v>9090.44</v>
      </c>
      <c r="AI77" s="176">
        <v>1800.23</v>
      </c>
      <c r="AJ77" s="158">
        <v>64393.4332</v>
      </c>
      <c r="AK77" s="170">
        <v>125571.8443</v>
      </c>
      <c r="AL77" s="158">
        <v>132.382</v>
      </c>
      <c r="AM77" s="176">
        <v>2646.943</v>
      </c>
      <c r="AN77" s="32">
        <v>102693.99427</v>
      </c>
      <c r="AO77" s="170">
        <v>221927.9135</v>
      </c>
      <c r="AP77" s="158">
        <v>7525.394</v>
      </c>
      <c r="AQ77" s="183">
        <v>3106.885</v>
      </c>
      <c r="AR77" s="195">
        <v>88356.1544</v>
      </c>
      <c r="AS77" s="200">
        <v>211092.77095</v>
      </c>
      <c r="AT77" s="196">
        <v>1580.559</v>
      </c>
      <c r="AU77" s="203">
        <v>2393.115</v>
      </c>
      <c r="AV77" s="238"/>
      <c r="AW77" s="170"/>
      <c r="AX77" s="158"/>
      <c r="AY77" s="176"/>
      <c r="AZ77" s="238"/>
      <c r="BA77" s="170"/>
      <c r="BB77" s="158"/>
      <c r="BC77" s="176"/>
      <c r="BD77" s="238"/>
      <c r="BE77" s="170"/>
      <c r="BF77" s="158"/>
      <c r="BG77" s="176"/>
      <c r="BH77" s="238"/>
      <c r="BI77" s="170"/>
      <c r="BJ77" s="158"/>
      <c r="BK77" s="176"/>
      <c r="BL77" s="238"/>
      <c r="BM77" s="170"/>
      <c r="BN77" s="158"/>
      <c r="BO77" s="176"/>
      <c r="BP77" s="238"/>
      <c r="BQ77" s="170"/>
      <c r="BR77" s="158"/>
      <c r="BS77" s="176"/>
      <c r="BT77" s="238"/>
      <c r="BU77" s="170"/>
      <c r="BV77" s="158"/>
      <c r="BW77" s="176"/>
      <c r="BX77" s="238"/>
      <c r="BY77" s="170"/>
      <c r="BZ77" s="158"/>
      <c r="CA77" s="176"/>
      <c r="CB77" s="238"/>
      <c r="CC77" s="170"/>
      <c r="CD77" s="158"/>
      <c r="CE77" s="176"/>
      <c r="CF77" s="238"/>
      <c r="CG77" s="170"/>
      <c r="CH77" s="158"/>
      <c r="CI77" s="176"/>
    </row>
    <row r="78" spans="1:87" ht="16.5" thickBot="1" thickTop="1">
      <c r="A78" s="95" t="s">
        <v>73</v>
      </c>
      <c r="B78" s="96">
        <f>SUM(B71:B77)</f>
        <v>92770</v>
      </c>
      <c r="C78" s="97">
        <f>SUM(C71:C77)</f>
        <v>498361</v>
      </c>
      <c r="D78" s="98">
        <f>SUM(D71:D77)</f>
        <v>176882</v>
      </c>
      <c r="E78" s="99">
        <f>SUM(E71:E77)</f>
        <v>672663</v>
      </c>
      <c r="F78" s="100">
        <v>283047.9002</v>
      </c>
      <c r="G78" s="101">
        <f>SUM(G71:G77)</f>
        <v>666302</v>
      </c>
      <c r="H78" s="102">
        <v>19945.125</v>
      </c>
      <c r="I78" s="103">
        <v>295654.7426</v>
      </c>
      <c r="J78" s="104">
        <f>SUM(J71:J77)</f>
        <v>613238</v>
      </c>
      <c r="K78" s="105">
        <f>SUM(K71:K77)</f>
        <v>10754.956</v>
      </c>
      <c r="L78" s="106">
        <v>261063.9596</v>
      </c>
      <c r="M78" s="80">
        <v>756432.98155</v>
      </c>
      <c r="N78" s="107">
        <f>SUM(N71:N77)</f>
        <v>27993.110899999996</v>
      </c>
      <c r="O78" s="108">
        <f>SUM(O71:O77)</f>
        <v>8886.385</v>
      </c>
      <c r="P78" s="106">
        <f>SUM(P71:P77)</f>
        <v>259780</v>
      </c>
      <c r="Q78" s="106">
        <v>841240</v>
      </c>
      <c r="R78" s="107">
        <f>SUM(R71:R77)</f>
        <v>26960.553000000004</v>
      </c>
      <c r="S78" s="108">
        <v>69718.14</v>
      </c>
      <c r="T78" s="87">
        <v>379768.04260000004</v>
      </c>
      <c r="U78" s="88">
        <v>877461.0101799999</v>
      </c>
      <c r="V78" s="109">
        <f>SUM(V71:V77)</f>
        <v>15948.706999999999</v>
      </c>
      <c r="W78" s="102">
        <v>86366.86050000001</v>
      </c>
      <c r="X78" s="91">
        <v>426699.7724</v>
      </c>
      <c r="Y78" s="92">
        <v>822594.9480000001</v>
      </c>
      <c r="Z78" s="107">
        <f>SUM(Z71:Z77)</f>
        <v>17204.755</v>
      </c>
      <c r="AA78" s="108">
        <v>79513.9305</v>
      </c>
      <c r="AB78" s="87">
        <v>420650.8339699999</v>
      </c>
      <c r="AC78" s="88">
        <v>853717.6983</v>
      </c>
      <c r="AD78" s="109">
        <f>SUM(AD71:AD77)</f>
        <v>10357.378000000002</v>
      </c>
      <c r="AE78" s="102">
        <v>158735.16900000002</v>
      </c>
      <c r="AF78" s="110">
        <v>443453.75930000003</v>
      </c>
      <c r="AG78" s="172">
        <v>833324.82</v>
      </c>
      <c r="AH78" s="111">
        <v>30024.17</v>
      </c>
      <c r="AI78" s="178">
        <v>264312.6</v>
      </c>
      <c r="AJ78" s="111">
        <f aca="true" t="shared" si="9" ref="AJ78:AQ78">SUM(AJ71:AJ77)</f>
        <v>485808.93467999995</v>
      </c>
      <c r="AK78" s="172">
        <f t="shared" si="9"/>
        <v>850309.59045</v>
      </c>
      <c r="AL78" s="111">
        <f t="shared" si="9"/>
        <v>21410.623000000003</v>
      </c>
      <c r="AM78" s="178">
        <f t="shared" si="9"/>
        <v>286952.12200000003</v>
      </c>
      <c r="AN78" s="110">
        <f t="shared" si="9"/>
        <v>511154.55172</v>
      </c>
      <c r="AO78" s="172">
        <f t="shared" si="9"/>
        <v>1704212.9719</v>
      </c>
      <c r="AP78" s="111">
        <f t="shared" si="9"/>
        <v>96888.147</v>
      </c>
      <c r="AQ78" s="185">
        <f t="shared" si="9"/>
        <v>315284.608</v>
      </c>
      <c r="AR78" s="164">
        <f>SUM(AR71:AR77)</f>
        <v>694505.14464</v>
      </c>
      <c r="AS78" s="171">
        <f>SUM(AS71:AS77)</f>
        <v>1585638.09855</v>
      </c>
      <c r="AT78" s="165">
        <f>SUM(AT71:AT77)</f>
        <v>61392.352</v>
      </c>
      <c r="AU78" s="177">
        <f>SUM(AU71:AU77)</f>
        <v>378307.08999999997</v>
      </c>
      <c r="AV78" s="239">
        <v>431650</v>
      </c>
      <c r="AW78" s="247">
        <v>1244709</v>
      </c>
      <c r="AX78" s="240">
        <v>61206</v>
      </c>
      <c r="AY78" s="249">
        <v>388163</v>
      </c>
      <c r="AZ78" s="239">
        <v>249424.4141</v>
      </c>
      <c r="BA78" s="247">
        <v>1052518.6498</v>
      </c>
      <c r="BB78" s="240">
        <v>77559.57023</v>
      </c>
      <c r="BC78" s="249">
        <v>410292.948</v>
      </c>
      <c r="BD78" s="239">
        <v>470264.12597</v>
      </c>
      <c r="BE78" s="247">
        <v>1110482.32719</v>
      </c>
      <c r="BF78" s="240">
        <v>37126.504</v>
      </c>
      <c r="BG78" s="249">
        <v>438124.199</v>
      </c>
      <c r="BH78" s="239">
        <v>701256</v>
      </c>
      <c r="BI78" s="247">
        <v>1080654</v>
      </c>
      <c r="BJ78" s="240">
        <v>64770</v>
      </c>
      <c r="BK78" s="249">
        <v>489326</v>
      </c>
      <c r="BL78" s="239">
        <v>955012.95344</v>
      </c>
      <c r="BM78" s="247">
        <v>995471.27628</v>
      </c>
      <c r="BN78" s="240">
        <v>55843.2355</v>
      </c>
      <c r="BO78" s="249">
        <v>545071.4555</v>
      </c>
      <c r="BP78" s="239">
        <v>652049.73537</v>
      </c>
      <c r="BQ78" s="247">
        <v>1012986.15447</v>
      </c>
      <c r="BR78" s="240">
        <v>53435.08</v>
      </c>
      <c r="BS78" s="249">
        <v>657485.757</v>
      </c>
      <c r="BT78" s="239">
        <v>533265.54027</v>
      </c>
      <c r="BU78" s="247">
        <v>967183.61512</v>
      </c>
      <c r="BV78" s="240">
        <v>17475.133</v>
      </c>
      <c r="BW78" s="249">
        <v>772867.429</v>
      </c>
      <c r="BX78" s="239">
        <v>470337.218</v>
      </c>
      <c r="BY78" s="247">
        <v>969748.02066</v>
      </c>
      <c r="BZ78" s="240">
        <v>25372.793</v>
      </c>
      <c r="CA78" s="249">
        <v>952696</v>
      </c>
      <c r="CB78" s="239">
        <v>249727.46</v>
      </c>
      <c r="CC78" s="247">
        <v>1053437</v>
      </c>
      <c r="CD78" s="240">
        <v>29701.937</v>
      </c>
      <c r="CE78" s="249">
        <v>1119288</v>
      </c>
      <c r="CF78" s="239">
        <v>2192074.380909999</v>
      </c>
      <c r="CG78" s="247">
        <v>1307744.3283000002</v>
      </c>
      <c r="CH78" s="240">
        <v>24313.0285</v>
      </c>
      <c r="CI78" s="249">
        <v>1275516</v>
      </c>
    </row>
    <row r="79" spans="1:87" ht="15" thickTop="1">
      <c r="A79" s="14" t="s">
        <v>74</v>
      </c>
      <c r="B79" s="11">
        <v>12820</v>
      </c>
      <c r="C79" s="20">
        <v>24061</v>
      </c>
      <c r="D79" s="13">
        <v>17158</v>
      </c>
      <c r="E79" s="12">
        <v>29745</v>
      </c>
      <c r="F79" s="11">
        <v>45642.29349999999</v>
      </c>
      <c r="G79" s="20">
        <v>34793</v>
      </c>
      <c r="H79" s="25">
        <v>1032.665</v>
      </c>
      <c r="I79" s="26">
        <v>52985.026999999995</v>
      </c>
      <c r="J79" s="53">
        <v>33986</v>
      </c>
      <c r="K79" s="57">
        <v>599.068</v>
      </c>
      <c r="L79" s="27">
        <v>25108.301</v>
      </c>
      <c r="M79" s="60">
        <v>40139.9702</v>
      </c>
      <c r="N79" s="62">
        <v>238.986</v>
      </c>
      <c r="O79" s="36">
        <f>+AD27</f>
        <v>496.457</v>
      </c>
      <c r="P79" s="27">
        <v>23862</v>
      </c>
      <c r="Q79" s="65">
        <v>43142</v>
      </c>
      <c r="R79" s="62">
        <v>96.171</v>
      </c>
      <c r="S79" s="36">
        <v>686.93</v>
      </c>
      <c r="T79" s="29">
        <v>52999.35050000001</v>
      </c>
      <c r="U79" s="68">
        <v>47388.37620000001</v>
      </c>
      <c r="V79" s="28">
        <v>549.284</v>
      </c>
      <c r="W79" s="25">
        <v>855.801</v>
      </c>
      <c r="X79" s="29">
        <v>50342.56249999999</v>
      </c>
      <c r="Y79" s="30">
        <v>48489.0498</v>
      </c>
      <c r="Z79" s="62">
        <v>13.437</v>
      </c>
      <c r="AA79" s="36">
        <v>958.93</v>
      </c>
      <c r="AB79" s="29">
        <v>47803.766</v>
      </c>
      <c r="AC79" s="68">
        <v>46480.66209999999</v>
      </c>
      <c r="AD79" s="30">
        <v>311.919</v>
      </c>
      <c r="AE79" s="25">
        <v>4849.99</v>
      </c>
      <c r="AF79" s="29">
        <v>38200.21</v>
      </c>
      <c r="AG79" s="169">
        <v>47143.78</v>
      </c>
      <c r="AH79" s="6">
        <v>0</v>
      </c>
      <c r="AI79" s="175">
        <v>15988.07</v>
      </c>
      <c r="AJ79" s="6">
        <v>154947.426</v>
      </c>
      <c r="AK79" s="169">
        <v>45352.7851</v>
      </c>
      <c r="AL79" s="6">
        <v>0</v>
      </c>
      <c r="AM79" s="175">
        <v>21359.645</v>
      </c>
      <c r="AN79" s="29">
        <v>87809.07012</v>
      </c>
      <c r="AO79" s="169">
        <v>80499.9843</v>
      </c>
      <c r="AP79" s="6">
        <v>1026.362</v>
      </c>
      <c r="AQ79" s="181">
        <v>10344.625</v>
      </c>
      <c r="AR79" s="193">
        <v>77383.61484</v>
      </c>
      <c r="AS79" s="199">
        <v>98797.592</v>
      </c>
      <c r="AT79" s="194">
        <v>156.464</v>
      </c>
      <c r="AU79" s="202">
        <v>4637.413</v>
      </c>
      <c r="AV79" s="245"/>
      <c r="AW79" s="169"/>
      <c r="AX79" s="6"/>
      <c r="AY79" s="175"/>
      <c r="AZ79" s="245"/>
      <c r="BA79" s="169"/>
      <c r="BB79" s="6"/>
      <c r="BC79" s="175"/>
      <c r="BD79" s="245"/>
      <c r="BE79" s="169"/>
      <c r="BF79" s="6"/>
      <c r="BG79" s="175"/>
      <c r="BH79" s="245"/>
      <c r="BI79" s="169"/>
      <c r="BJ79" s="6"/>
      <c r="BK79" s="175"/>
      <c r="BL79" s="245"/>
      <c r="BM79" s="169"/>
      <c r="BN79" s="6"/>
      <c r="BO79" s="175"/>
      <c r="BP79" s="245"/>
      <c r="BQ79" s="169"/>
      <c r="BR79" s="6"/>
      <c r="BS79" s="175"/>
      <c r="BT79" s="245"/>
      <c r="BU79" s="169"/>
      <c r="BV79" s="6"/>
      <c r="BW79" s="175"/>
      <c r="BX79" s="245"/>
      <c r="BY79" s="169"/>
      <c r="BZ79" s="6"/>
      <c r="CA79" s="175"/>
      <c r="CB79" s="245"/>
      <c r="CC79" s="169"/>
      <c r="CD79" s="6"/>
      <c r="CE79" s="175"/>
      <c r="CF79" s="245"/>
      <c r="CG79" s="169"/>
      <c r="CH79" s="7"/>
      <c r="CI79" s="175"/>
    </row>
    <row r="80" spans="1:87" ht="14.25">
      <c r="A80" s="14" t="s">
        <v>75</v>
      </c>
      <c r="B80" s="11">
        <v>18013</v>
      </c>
      <c r="C80" s="20">
        <v>134097</v>
      </c>
      <c r="D80" s="13">
        <v>44978</v>
      </c>
      <c r="E80" s="12">
        <v>165992</v>
      </c>
      <c r="F80" s="11">
        <v>52810.04711</v>
      </c>
      <c r="G80" s="20">
        <v>161322</v>
      </c>
      <c r="H80" s="25">
        <v>2805.112</v>
      </c>
      <c r="I80" s="26">
        <v>57430.98</v>
      </c>
      <c r="J80" s="53">
        <v>147834</v>
      </c>
      <c r="K80" s="57">
        <v>3471.115</v>
      </c>
      <c r="L80" s="27">
        <v>37203.6634</v>
      </c>
      <c r="M80" s="60">
        <v>159970.64190000002</v>
      </c>
      <c r="N80" s="62">
        <v>4052.02</v>
      </c>
      <c r="O80" s="36">
        <f>+AD47</f>
        <v>2721.225</v>
      </c>
      <c r="P80" s="27">
        <v>35136</v>
      </c>
      <c r="Q80" s="65">
        <v>175249</v>
      </c>
      <c r="R80" s="62">
        <v>2712.248</v>
      </c>
      <c r="S80" s="36">
        <v>4280.05</v>
      </c>
      <c r="T80" s="29">
        <v>74736.04134</v>
      </c>
      <c r="U80" s="68">
        <v>173634.7906</v>
      </c>
      <c r="V80" s="28">
        <v>1779.262</v>
      </c>
      <c r="W80" s="25">
        <v>7330.788300000001</v>
      </c>
      <c r="X80" s="29">
        <v>80776.20464</v>
      </c>
      <c r="Y80" s="30">
        <v>171891.84550000002</v>
      </c>
      <c r="Z80" s="62">
        <v>5213.414</v>
      </c>
      <c r="AA80" s="36">
        <v>20538.556080000002</v>
      </c>
      <c r="AB80" s="29">
        <v>151970.37568</v>
      </c>
      <c r="AC80" s="68">
        <v>171525.3766</v>
      </c>
      <c r="AD80" s="30">
        <v>3751.518</v>
      </c>
      <c r="AE80" s="25">
        <v>62685.39</v>
      </c>
      <c r="AF80" s="29">
        <v>167349.63178</v>
      </c>
      <c r="AG80" s="169">
        <v>157074.31</v>
      </c>
      <c r="AH80" s="6">
        <v>2187.46</v>
      </c>
      <c r="AI80" s="175">
        <v>171070.03</v>
      </c>
      <c r="AJ80" s="6">
        <v>98813.38105</v>
      </c>
      <c r="AK80" s="169">
        <v>165338.02575</v>
      </c>
      <c r="AL80" s="6">
        <v>5409.831</v>
      </c>
      <c r="AM80" s="175">
        <v>281282.957</v>
      </c>
      <c r="AN80" s="29">
        <v>69197.48362</v>
      </c>
      <c r="AO80" s="169">
        <v>450848.1376</v>
      </c>
      <c r="AP80" s="6">
        <v>14929.45</v>
      </c>
      <c r="AQ80" s="181">
        <v>167816.14</v>
      </c>
      <c r="AR80" s="193">
        <v>118960.35862</v>
      </c>
      <c r="AS80" s="199">
        <v>323409.2402</v>
      </c>
      <c r="AT80" s="194">
        <v>13053.015</v>
      </c>
      <c r="AU80" s="202">
        <v>156602.705</v>
      </c>
      <c r="AV80" s="245"/>
      <c r="AW80" s="169"/>
      <c r="AX80" s="6"/>
      <c r="AY80" s="175"/>
      <c r="AZ80" s="245"/>
      <c r="BA80" s="169"/>
      <c r="BB80" s="6"/>
      <c r="BC80" s="175"/>
      <c r="BD80" s="245"/>
      <c r="BE80" s="169"/>
      <c r="BF80" s="6"/>
      <c r="BG80" s="175"/>
      <c r="BH80" s="245"/>
      <c r="BI80" s="169"/>
      <c r="BJ80" s="6"/>
      <c r="BK80" s="175"/>
      <c r="BL80" s="245"/>
      <c r="BM80" s="169"/>
      <c r="BN80" s="6"/>
      <c r="BO80" s="175"/>
      <c r="BP80" s="245"/>
      <c r="BQ80" s="169"/>
      <c r="BR80" s="6"/>
      <c r="BS80" s="175"/>
      <c r="BT80" s="245"/>
      <c r="BU80" s="169"/>
      <c r="BV80" s="6"/>
      <c r="BW80" s="175"/>
      <c r="BX80" s="245"/>
      <c r="BY80" s="169"/>
      <c r="BZ80" s="6"/>
      <c r="CA80" s="175"/>
      <c r="CB80" s="245"/>
      <c r="CC80" s="169"/>
      <c r="CD80" s="6"/>
      <c r="CE80" s="175"/>
      <c r="CF80" s="245"/>
      <c r="CG80" s="169"/>
      <c r="CH80" s="7"/>
      <c r="CI80" s="175"/>
    </row>
    <row r="81" spans="1:87" ht="14.25">
      <c r="A81" s="14" t="s">
        <v>76</v>
      </c>
      <c r="B81" s="11">
        <v>7636</v>
      </c>
      <c r="C81" s="20">
        <v>49278</v>
      </c>
      <c r="D81" s="13">
        <v>14936</v>
      </c>
      <c r="E81" s="12">
        <v>68227</v>
      </c>
      <c r="F81" s="11">
        <v>31282.742350000004</v>
      </c>
      <c r="G81" s="20">
        <v>64351</v>
      </c>
      <c r="H81" s="25">
        <v>2054.053</v>
      </c>
      <c r="I81" s="26">
        <v>28223.302999999996</v>
      </c>
      <c r="J81" s="53">
        <v>55705</v>
      </c>
      <c r="K81" s="57">
        <v>701.114</v>
      </c>
      <c r="L81" s="27">
        <v>24076.1601</v>
      </c>
      <c r="M81" s="60">
        <v>62203.30300000001</v>
      </c>
      <c r="N81" s="62">
        <v>1553.885</v>
      </c>
      <c r="O81" s="36">
        <f>+AD60</f>
        <v>987.272</v>
      </c>
      <c r="P81" s="27">
        <v>12653</v>
      </c>
      <c r="Q81" s="65">
        <v>69132</v>
      </c>
      <c r="R81" s="62">
        <v>1358.974</v>
      </c>
      <c r="S81" s="36">
        <v>8651.49</v>
      </c>
      <c r="T81" s="29">
        <v>18549.4563</v>
      </c>
      <c r="U81" s="68">
        <v>75574.36657</v>
      </c>
      <c r="V81" s="28">
        <v>20.126</v>
      </c>
      <c r="W81" s="25">
        <v>10161.913</v>
      </c>
      <c r="X81" s="29">
        <v>18881.45</v>
      </c>
      <c r="Y81" s="30">
        <v>58611.188599999994</v>
      </c>
      <c r="Z81" s="62">
        <v>47.124</v>
      </c>
      <c r="AA81" s="36">
        <v>9199.850699999999</v>
      </c>
      <c r="AB81" s="29">
        <v>19785.85</v>
      </c>
      <c r="AC81" s="68">
        <v>56074.886</v>
      </c>
      <c r="AD81" s="30">
        <v>0</v>
      </c>
      <c r="AE81" s="25">
        <v>14844.933</v>
      </c>
      <c r="AF81" s="29">
        <v>19944.72</v>
      </c>
      <c r="AG81" s="169">
        <v>46196.95</v>
      </c>
      <c r="AH81" s="6">
        <v>203.01</v>
      </c>
      <c r="AI81" s="175">
        <v>24484.45</v>
      </c>
      <c r="AJ81" s="6">
        <v>19822.1405</v>
      </c>
      <c r="AK81" s="169">
        <v>47436.7266</v>
      </c>
      <c r="AL81" s="6">
        <v>268.854</v>
      </c>
      <c r="AM81" s="175">
        <v>22530.226</v>
      </c>
      <c r="AN81" s="29">
        <v>38111.32816</v>
      </c>
      <c r="AO81" s="169">
        <v>140233.3704</v>
      </c>
      <c r="AP81" s="6">
        <v>2721.813</v>
      </c>
      <c r="AQ81" s="181">
        <v>29578.251</v>
      </c>
      <c r="AR81" s="193">
        <v>69668.52349</v>
      </c>
      <c r="AS81" s="199">
        <v>139024.71177</v>
      </c>
      <c r="AT81" s="194">
        <v>40702.933</v>
      </c>
      <c r="AU81" s="202">
        <v>37888.82</v>
      </c>
      <c r="AV81" s="245"/>
      <c r="AW81" s="169"/>
      <c r="AX81" s="6"/>
      <c r="AY81" s="175"/>
      <c r="AZ81" s="245"/>
      <c r="BA81" s="169"/>
      <c r="BB81" s="6"/>
      <c r="BC81" s="175"/>
      <c r="BD81" s="245"/>
      <c r="BE81" s="169"/>
      <c r="BF81" s="6"/>
      <c r="BG81" s="175"/>
      <c r="BH81" s="245"/>
      <c r="BI81" s="169"/>
      <c r="BJ81" s="6"/>
      <c r="BK81" s="175"/>
      <c r="BL81" s="245"/>
      <c r="BM81" s="169"/>
      <c r="BN81" s="6"/>
      <c r="BO81" s="175"/>
      <c r="BP81" s="245"/>
      <c r="BQ81" s="169"/>
      <c r="BR81" s="6"/>
      <c r="BS81" s="175"/>
      <c r="BT81" s="245"/>
      <c r="BU81" s="169"/>
      <c r="BV81" s="6"/>
      <c r="BW81" s="175"/>
      <c r="BX81" s="245"/>
      <c r="BY81" s="169"/>
      <c r="BZ81" s="6"/>
      <c r="CA81" s="175"/>
      <c r="CB81" s="245"/>
      <c r="CC81" s="169"/>
      <c r="CD81" s="6"/>
      <c r="CE81" s="175"/>
      <c r="CF81" s="245"/>
      <c r="CG81" s="169"/>
      <c r="CH81" s="7"/>
      <c r="CI81" s="175"/>
    </row>
    <row r="82" spans="1:87" ht="14.25">
      <c r="A82" s="14" t="s">
        <v>77</v>
      </c>
      <c r="B82" s="11">
        <v>23431</v>
      </c>
      <c r="C82" s="20">
        <v>80675</v>
      </c>
      <c r="D82" s="13">
        <v>40648</v>
      </c>
      <c r="E82" s="12">
        <v>94921</v>
      </c>
      <c r="F82" s="11">
        <v>66120.894</v>
      </c>
      <c r="G82" s="20">
        <v>92868</v>
      </c>
      <c r="H82" s="25">
        <v>0</v>
      </c>
      <c r="I82" s="26">
        <v>74472.58011000001</v>
      </c>
      <c r="J82" s="53">
        <v>78844</v>
      </c>
      <c r="K82" s="57">
        <v>204.234</v>
      </c>
      <c r="L82" s="27">
        <v>57864.445100000004</v>
      </c>
      <c r="M82" s="60">
        <v>89349.55440000001</v>
      </c>
      <c r="N82" s="62">
        <v>405.364</v>
      </c>
      <c r="O82" s="36">
        <f>+AD61</f>
        <v>982.668</v>
      </c>
      <c r="P82" s="27">
        <v>60180</v>
      </c>
      <c r="Q82" s="65">
        <v>103952</v>
      </c>
      <c r="R82" s="62">
        <v>2298.577</v>
      </c>
      <c r="S82" s="36">
        <v>3436.2</v>
      </c>
      <c r="T82" s="29">
        <v>65022.1912</v>
      </c>
      <c r="U82" s="68">
        <v>117295.6695</v>
      </c>
      <c r="V82" s="28">
        <v>1629.064</v>
      </c>
      <c r="W82" s="25">
        <v>4903.065</v>
      </c>
      <c r="X82" s="29">
        <v>57115.7995</v>
      </c>
      <c r="Y82" s="30">
        <v>110850.33700000001</v>
      </c>
      <c r="Z82" s="62">
        <v>960.157</v>
      </c>
      <c r="AA82" s="36">
        <v>5538.24</v>
      </c>
      <c r="AB82" s="29">
        <v>46697.30500000001</v>
      </c>
      <c r="AC82" s="68">
        <v>106403.03399999999</v>
      </c>
      <c r="AD82" s="30">
        <v>1543.01</v>
      </c>
      <c r="AE82" s="25">
        <v>9251.584</v>
      </c>
      <c r="AF82" s="29">
        <v>37799.54</v>
      </c>
      <c r="AG82" s="169">
        <v>99105.94</v>
      </c>
      <c r="AH82" s="6">
        <v>98.32</v>
      </c>
      <c r="AI82" s="175">
        <v>11126.02</v>
      </c>
      <c r="AJ82" s="6">
        <v>36797.32262</v>
      </c>
      <c r="AK82" s="169">
        <v>97853.2655</v>
      </c>
      <c r="AL82" s="6">
        <v>659.345</v>
      </c>
      <c r="AM82" s="175">
        <v>11407.704</v>
      </c>
      <c r="AN82" s="29">
        <v>65519.81426</v>
      </c>
      <c r="AO82" s="169">
        <v>210158.577</v>
      </c>
      <c r="AP82" s="6">
        <v>1958.057</v>
      </c>
      <c r="AQ82" s="181">
        <v>14217.319</v>
      </c>
      <c r="AR82" s="193">
        <v>77855.68607</v>
      </c>
      <c r="AS82" s="199">
        <v>188533.4073</v>
      </c>
      <c r="AT82" s="194">
        <v>1442.965</v>
      </c>
      <c r="AU82" s="202">
        <v>13330.894</v>
      </c>
      <c r="AV82" s="245"/>
      <c r="AW82" s="169"/>
      <c r="AX82" s="6"/>
      <c r="AY82" s="175"/>
      <c r="AZ82" s="245"/>
      <c r="BA82" s="169"/>
      <c r="BB82" s="6"/>
      <c r="BC82" s="175"/>
      <c r="BD82" s="245"/>
      <c r="BE82" s="169"/>
      <c r="BF82" s="6"/>
      <c r="BG82" s="175"/>
      <c r="BH82" s="245"/>
      <c r="BI82" s="169"/>
      <c r="BJ82" s="6"/>
      <c r="BK82" s="175"/>
      <c r="BL82" s="245"/>
      <c r="BM82" s="169"/>
      <c r="BN82" s="6"/>
      <c r="BO82" s="175"/>
      <c r="BP82" s="245"/>
      <c r="BQ82" s="169"/>
      <c r="BR82" s="6"/>
      <c r="BS82" s="175"/>
      <c r="BT82" s="245"/>
      <c r="BU82" s="169"/>
      <c r="BV82" s="6"/>
      <c r="BW82" s="175"/>
      <c r="BX82" s="245"/>
      <c r="BY82" s="169"/>
      <c r="BZ82" s="6"/>
      <c r="CA82" s="175"/>
      <c r="CB82" s="245"/>
      <c r="CC82" s="169"/>
      <c r="CD82" s="6"/>
      <c r="CE82" s="175"/>
      <c r="CF82" s="245"/>
      <c r="CG82" s="169"/>
      <c r="CH82" s="7"/>
      <c r="CI82" s="175"/>
    </row>
    <row r="83" spans="1:87" ht="15" thickBot="1">
      <c r="A83" s="14" t="s">
        <v>78</v>
      </c>
      <c r="B83" s="11">
        <v>15599</v>
      </c>
      <c r="C83" s="20">
        <v>66422</v>
      </c>
      <c r="D83" s="42">
        <v>27309</v>
      </c>
      <c r="E83" s="43">
        <v>89465</v>
      </c>
      <c r="F83" s="44">
        <v>43997.1585</v>
      </c>
      <c r="G83" s="45">
        <v>83569</v>
      </c>
      <c r="H83" s="31">
        <v>0</v>
      </c>
      <c r="I83" s="46">
        <v>52199.900700000006</v>
      </c>
      <c r="J83" s="54">
        <v>82776</v>
      </c>
      <c r="K83" s="58">
        <v>2416.927</v>
      </c>
      <c r="L83" s="41">
        <v>39330.525</v>
      </c>
      <c r="M83" s="61">
        <v>85737.27305</v>
      </c>
      <c r="N83" s="63">
        <v>646.577</v>
      </c>
      <c r="O83" s="40">
        <f>+AD70</f>
        <v>2307.7909999999997</v>
      </c>
      <c r="P83" s="41">
        <v>38890</v>
      </c>
      <c r="Q83" s="66">
        <v>92366</v>
      </c>
      <c r="R83" s="63">
        <v>1591.038</v>
      </c>
      <c r="S83" s="40">
        <v>1679.93</v>
      </c>
      <c r="T83" s="32">
        <v>45998.49</v>
      </c>
      <c r="U83" s="69">
        <v>97432.9407</v>
      </c>
      <c r="V83" s="40">
        <v>706.967</v>
      </c>
      <c r="W83" s="31">
        <v>2860.111</v>
      </c>
      <c r="X83" s="32">
        <v>49350.717500000006</v>
      </c>
      <c r="Y83" s="33">
        <v>97791.10350000001</v>
      </c>
      <c r="Z83" s="63">
        <v>1932.366</v>
      </c>
      <c r="AA83" s="40">
        <v>4599.303</v>
      </c>
      <c r="AB83" s="32">
        <v>49598.28200000001</v>
      </c>
      <c r="AC83" s="69">
        <v>100592.7644</v>
      </c>
      <c r="AD83" s="33">
        <v>5955.328</v>
      </c>
      <c r="AE83" s="31">
        <v>8613.15</v>
      </c>
      <c r="AF83" s="32">
        <v>35880.18</v>
      </c>
      <c r="AG83" s="170">
        <v>90599.97</v>
      </c>
      <c r="AH83" s="158">
        <v>1598.65</v>
      </c>
      <c r="AI83" s="176">
        <v>11049.6</v>
      </c>
      <c r="AJ83" s="158">
        <v>28835.277</v>
      </c>
      <c r="AK83" s="170">
        <v>94685.5821</v>
      </c>
      <c r="AL83" s="158">
        <v>0</v>
      </c>
      <c r="AM83" s="176">
        <v>10831.247</v>
      </c>
      <c r="AN83" s="32">
        <v>56501.54025</v>
      </c>
      <c r="AO83" s="170">
        <v>270666.9089</v>
      </c>
      <c r="AP83" s="158">
        <v>10088.199</v>
      </c>
      <c r="AQ83" s="183">
        <v>15284.579</v>
      </c>
      <c r="AR83" s="195">
        <v>72607.64468</v>
      </c>
      <c r="AS83" s="200">
        <v>181395.2077</v>
      </c>
      <c r="AT83" s="196">
        <v>1780.966</v>
      </c>
      <c r="AU83" s="203">
        <v>13945.749</v>
      </c>
      <c r="AV83" s="238"/>
      <c r="AW83" s="170"/>
      <c r="AX83" s="158"/>
      <c r="AY83" s="176"/>
      <c r="AZ83" s="238"/>
      <c r="BA83" s="170"/>
      <c r="BB83" s="158"/>
      <c r="BC83" s="176"/>
      <c r="BD83" s="238"/>
      <c r="BE83" s="170"/>
      <c r="BF83" s="158"/>
      <c r="BG83" s="176"/>
      <c r="BH83" s="238"/>
      <c r="BI83" s="170"/>
      <c r="BJ83" s="158"/>
      <c r="BK83" s="176"/>
      <c r="BL83" s="238"/>
      <c r="BM83" s="170"/>
      <c r="BN83" s="158"/>
      <c r="BO83" s="176"/>
      <c r="BP83" s="238"/>
      <c r="BQ83" s="170"/>
      <c r="BR83" s="158"/>
      <c r="BS83" s="176"/>
      <c r="BT83" s="238"/>
      <c r="BU83" s="170"/>
      <c r="BV83" s="158"/>
      <c r="BW83" s="176"/>
      <c r="BX83" s="238"/>
      <c r="BY83" s="170"/>
      <c r="BZ83" s="158"/>
      <c r="CA83" s="176"/>
      <c r="CB83" s="238"/>
      <c r="CC83" s="170"/>
      <c r="CD83" s="158"/>
      <c r="CE83" s="176"/>
      <c r="CF83" s="238"/>
      <c r="CG83" s="170"/>
      <c r="CH83" s="158"/>
      <c r="CI83" s="176"/>
    </row>
    <row r="84" spans="1:87" ht="16.5" thickBot="1" thickTop="1">
      <c r="A84" s="95" t="s">
        <v>79</v>
      </c>
      <c r="B84" s="96">
        <f>SUM(B79:B83)</f>
        <v>77499</v>
      </c>
      <c r="C84" s="97">
        <f>SUM(C79:C83)</f>
        <v>354533</v>
      </c>
      <c r="D84" s="98">
        <f>SUM(D79:D83)</f>
        <v>145029</v>
      </c>
      <c r="E84" s="99">
        <f>SUM(E79:E83)</f>
        <v>448350</v>
      </c>
      <c r="F84" s="100">
        <v>239853.13546</v>
      </c>
      <c r="G84" s="101">
        <f>SUM(G79:G83)</f>
        <v>436903</v>
      </c>
      <c r="H84" s="102">
        <v>5891.83</v>
      </c>
      <c r="I84" s="103">
        <v>265311.79081</v>
      </c>
      <c r="J84" s="104">
        <f>SUM(J79:J83)</f>
        <v>399145</v>
      </c>
      <c r="K84" s="105">
        <f>SUM(K79:K83)</f>
        <v>7392.4580000000005</v>
      </c>
      <c r="L84" s="106">
        <v>183583.0946</v>
      </c>
      <c r="M84" s="80">
        <v>437400.7425500001</v>
      </c>
      <c r="N84" s="107">
        <f>SUM(N79:N83)</f>
        <v>6896.832</v>
      </c>
      <c r="O84" s="108">
        <f>SUM(O79:O83)</f>
        <v>7495.412999999999</v>
      </c>
      <c r="P84" s="106">
        <f>SUM(P79:P83)</f>
        <v>170721</v>
      </c>
      <c r="Q84" s="106">
        <v>483842</v>
      </c>
      <c r="R84" s="107">
        <f>SUM(R79:R83)</f>
        <v>8057.008</v>
      </c>
      <c r="S84" s="108">
        <v>18734.6</v>
      </c>
      <c r="T84" s="87">
        <v>257305.52933999998</v>
      </c>
      <c r="U84" s="88">
        <v>511326.1435700001</v>
      </c>
      <c r="V84" s="109">
        <f>SUM(V79:V83)</f>
        <v>4684.7029999999995</v>
      </c>
      <c r="W84" s="102">
        <v>26111.6783</v>
      </c>
      <c r="X84" s="110">
        <v>256466.73413999996</v>
      </c>
      <c r="Y84" s="111">
        <v>487633.52440000005</v>
      </c>
      <c r="Z84" s="107">
        <f>SUM(Z79:Z83)</f>
        <v>8166.498</v>
      </c>
      <c r="AA84" s="108">
        <v>40834.87978</v>
      </c>
      <c r="AB84" s="87">
        <v>315855.57868000004</v>
      </c>
      <c r="AC84" s="88">
        <v>481076.72309999994</v>
      </c>
      <c r="AD84" s="109">
        <f>SUM(AD79:AD83)</f>
        <v>11561.775000000001</v>
      </c>
      <c r="AE84" s="102">
        <v>100245.047</v>
      </c>
      <c r="AF84" s="110">
        <v>299174.28177999996</v>
      </c>
      <c r="AG84" s="172">
        <v>440120.95</v>
      </c>
      <c r="AH84" s="111">
        <v>4087.44</v>
      </c>
      <c r="AI84" s="178">
        <v>233718.17</v>
      </c>
      <c r="AJ84" s="111">
        <f aca="true" t="shared" si="10" ref="AJ84:AQ84">SUM(AJ79:AJ83)</f>
        <v>339215.54717</v>
      </c>
      <c r="AK84" s="172">
        <f t="shared" si="10"/>
        <v>450666.38505</v>
      </c>
      <c r="AL84" s="111">
        <f t="shared" si="10"/>
        <v>6338.030000000001</v>
      </c>
      <c r="AM84" s="178">
        <f t="shared" si="10"/>
        <v>347411.77900000004</v>
      </c>
      <c r="AN84" s="110">
        <f t="shared" si="10"/>
        <v>317139.23641</v>
      </c>
      <c r="AO84" s="172">
        <f t="shared" si="10"/>
        <v>1152406.9782</v>
      </c>
      <c r="AP84" s="111">
        <f t="shared" si="10"/>
        <v>30723.881</v>
      </c>
      <c r="AQ84" s="185">
        <f t="shared" si="10"/>
        <v>237240.914</v>
      </c>
      <c r="AR84" s="164">
        <f>SUM(AR79:AR83)</f>
        <v>416475.8277</v>
      </c>
      <c r="AS84" s="171">
        <f>SUM(AS79:AS83)</f>
        <v>931160.15897</v>
      </c>
      <c r="AT84" s="165">
        <f>SUM(AT79:AT83)</f>
        <v>57136.34299999999</v>
      </c>
      <c r="AU84" s="177">
        <f>SUM(AU79:AU83)</f>
        <v>226405.581</v>
      </c>
      <c r="AV84" s="239">
        <v>247554</v>
      </c>
      <c r="AW84" s="247">
        <v>698253</v>
      </c>
      <c r="AX84" s="240">
        <v>18766</v>
      </c>
      <c r="AY84" s="249">
        <v>286613</v>
      </c>
      <c r="AZ84" s="239">
        <v>203316.34553</v>
      </c>
      <c r="BA84" s="247">
        <v>571155.92894</v>
      </c>
      <c r="BB84" s="240">
        <v>26328.216</v>
      </c>
      <c r="BC84" s="249">
        <v>347175.32611</v>
      </c>
      <c r="BD84" s="239">
        <v>471099.45585</v>
      </c>
      <c r="BE84" s="247">
        <v>641830.4123</v>
      </c>
      <c r="BF84" s="240">
        <v>11890.449</v>
      </c>
      <c r="BG84" s="249">
        <v>372142.257</v>
      </c>
      <c r="BH84" s="239">
        <v>599255</v>
      </c>
      <c r="BI84" s="247">
        <v>602142</v>
      </c>
      <c r="BJ84" s="240">
        <v>14104</v>
      </c>
      <c r="BK84" s="249">
        <v>440241</v>
      </c>
      <c r="BL84" s="239">
        <v>1053422.61895</v>
      </c>
      <c r="BM84" s="247">
        <v>512910.2103</v>
      </c>
      <c r="BN84" s="240">
        <v>6720.383</v>
      </c>
      <c r="BO84" s="249">
        <v>462794.477</v>
      </c>
      <c r="BP84" s="239">
        <v>768425.3072</v>
      </c>
      <c r="BQ84" s="247">
        <v>521180.7087</v>
      </c>
      <c r="BR84" s="240">
        <v>2089.131</v>
      </c>
      <c r="BS84" s="249">
        <v>517710.353</v>
      </c>
      <c r="BT84" s="239">
        <v>417491.06449</v>
      </c>
      <c r="BU84" s="247">
        <v>492542.33432</v>
      </c>
      <c r="BV84" s="240">
        <v>2325.123</v>
      </c>
      <c r="BW84" s="249">
        <v>616371.46</v>
      </c>
      <c r="BX84" s="239">
        <v>397344.352</v>
      </c>
      <c r="BY84" s="247">
        <v>458785.15669</v>
      </c>
      <c r="BZ84" s="240">
        <v>10242.207</v>
      </c>
      <c r="CA84" s="249">
        <v>746235</v>
      </c>
      <c r="CB84" s="239">
        <v>171738.16</v>
      </c>
      <c r="CC84" s="247">
        <v>458941</v>
      </c>
      <c r="CD84" s="240">
        <v>15148.807999999997</v>
      </c>
      <c r="CE84" s="249">
        <v>810436</v>
      </c>
      <c r="CF84" s="239">
        <v>1027126.343070001</v>
      </c>
      <c r="CG84" s="247">
        <v>574533.1520700001</v>
      </c>
      <c r="CH84" s="240">
        <v>14980.604589999999</v>
      </c>
      <c r="CI84" s="249">
        <v>929166</v>
      </c>
    </row>
    <row r="85" spans="1:87" ht="15" thickTop="1">
      <c r="A85" s="14" t="s">
        <v>80</v>
      </c>
      <c r="B85" s="11">
        <v>8950</v>
      </c>
      <c r="C85" s="20">
        <v>54293</v>
      </c>
      <c r="D85" s="13">
        <v>16820</v>
      </c>
      <c r="E85" s="12">
        <v>67175</v>
      </c>
      <c r="F85" s="11">
        <v>23727.455799999996</v>
      </c>
      <c r="G85" s="20">
        <v>68542</v>
      </c>
      <c r="H85" s="25">
        <v>1280.508</v>
      </c>
      <c r="I85" s="26">
        <v>23040.472000000005</v>
      </c>
      <c r="J85" s="53">
        <v>61547</v>
      </c>
      <c r="K85" s="57">
        <v>24.08</v>
      </c>
      <c r="L85" s="27">
        <v>25591.2339</v>
      </c>
      <c r="M85" s="60">
        <v>69045.04720999999</v>
      </c>
      <c r="N85" s="62">
        <v>146.12</v>
      </c>
      <c r="O85" s="36">
        <f>+AD36</f>
        <v>14833.704</v>
      </c>
      <c r="P85" s="27">
        <v>19767</v>
      </c>
      <c r="Q85" s="65">
        <v>80257</v>
      </c>
      <c r="R85" s="62">
        <v>1585.167</v>
      </c>
      <c r="S85" s="36">
        <v>11114.7</v>
      </c>
      <c r="T85" s="29">
        <v>23998.9515</v>
      </c>
      <c r="U85" s="68">
        <v>85335.6915</v>
      </c>
      <c r="V85" s="28">
        <v>2396.005</v>
      </c>
      <c r="W85" s="25">
        <v>15174.744</v>
      </c>
      <c r="X85" s="29">
        <v>30976.81981</v>
      </c>
      <c r="Y85" s="30">
        <v>81101.6105</v>
      </c>
      <c r="Z85" s="62">
        <v>103.992</v>
      </c>
      <c r="AA85" s="36">
        <v>16199.372</v>
      </c>
      <c r="AB85" s="29">
        <v>35233.19699999999</v>
      </c>
      <c r="AC85" s="68">
        <v>83024.51396000001</v>
      </c>
      <c r="AD85" s="30">
        <v>875.189</v>
      </c>
      <c r="AE85" s="25">
        <v>33715.889</v>
      </c>
      <c r="AF85" s="29">
        <v>26601.28048</v>
      </c>
      <c r="AG85" s="169">
        <v>76983.96</v>
      </c>
      <c r="AH85" s="6">
        <v>223.13</v>
      </c>
      <c r="AI85" s="175">
        <v>46856.3</v>
      </c>
      <c r="AJ85" s="6">
        <v>25749.33274</v>
      </c>
      <c r="AK85" s="169">
        <v>75089.1865</v>
      </c>
      <c r="AL85" s="6">
        <v>108.785</v>
      </c>
      <c r="AM85" s="175">
        <v>36123.138</v>
      </c>
      <c r="AN85" s="29">
        <v>40684.65376</v>
      </c>
      <c r="AO85" s="169">
        <v>167992.61745</v>
      </c>
      <c r="AP85" s="6">
        <v>9357.924</v>
      </c>
      <c r="AQ85" s="181">
        <v>37956</v>
      </c>
      <c r="AR85" s="193">
        <v>59478.70347</v>
      </c>
      <c r="AS85" s="199">
        <v>145685.4069</v>
      </c>
      <c r="AT85" s="194">
        <v>1012.491</v>
      </c>
      <c r="AU85" s="202">
        <v>41146.624</v>
      </c>
      <c r="AV85" s="245"/>
      <c r="AW85" s="169"/>
      <c r="AX85" s="6"/>
      <c r="AY85" s="175"/>
      <c r="AZ85" s="245"/>
      <c r="BA85" s="169"/>
      <c r="BB85" s="6"/>
      <c r="BC85" s="175"/>
      <c r="BD85" s="245"/>
      <c r="BE85" s="169"/>
      <c r="BF85" s="6"/>
      <c r="BG85" s="175"/>
      <c r="BH85" s="245"/>
      <c r="BI85" s="169"/>
      <c r="BJ85" s="6"/>
      <c r="BK85" s="175"/>
      <c r="BL85" s="245"/>
      <c r="BM85" s="169"/>
      <c r="BN85" s="6"/>
      <c r="BO85" s="175"/>
      <c r="BP85" s="245"/>
      <c r="BQ85" s="169"/>
      <c r="BR85" s="6"/>
      <c r="BS85" s="175"/>
      <c r="BT85" s="245"/>
      <c r="BU85" s="169"/>
      <c r="BV85" s="6"/>
      <c r="BW85" s="175"/>
      <c r="BX85" s="245"/>
      <c r="BY85" s="169"/>
      <c r="BZ85" s="6"/>
      <c r="CA85" s="175"/>
      <c r="CB85" s="245"/>
      <c r="CC85" s="169"/>
      <c r="CD85" s="6"/>
      <c r="CE85" s="175"/>
      <c r="CF85" s="245"/>
      <c r="CG85" s="169"/>
      <c r="CH85" s="7"/>
      <c r="CI85" s="175"/>
    </row>
    <row r="86" spans="1:87" ht="14.25">
      <c r="A86" s="14" t="s">
        <v>81</v>
      </c>
      <c r="B86" s="11">
        <v>7030</v>
      </c>
      <c r="C86" s="20">
        <v>42645</v>
      </c>
      <c r="D86" s="13">
        <v>12541</v>
      </c>
      <c r="E86" s="12">
        <v>80016</v>
      </c>
      <c r="F86" s="11">
        <v>56049.098</v>
      </c>
      <c r="G86" s="20">
        <v>79971</v>
      </c>
      <c r="H86" s="25">
        <v>36508.872</v>
      </c>
      <c r="I86" s="26">
        <v>21999.788999999997</v>
      </c>
      <c r="J86" s="53">
        <v>74000</v>
      </c>
      <c r="K86" s="57">
        <v>2396.672</v>
      </c>
      <c r="L86" s="27">
        <v>27711.924999999996</v>
      </c>
      <c r="M86" s="60">
        <v>91885.30208</v>
      </c>
      <c r="N86" s="62">
        <v>1267.605</v>
      </c>
      <c r="O86" s="36">
        <f>+AD76</f>
        <v>0.074</v>
      </c>
      <c r="P86" s="27">
        <v>25984</v>
      </c>
      <c r="Q86" s="65">
        <v>93872</v>
      </c>
      <c r="R86" s="62">
        <v>141.82</v>
      </c>
      <c r="S86" s="36">
        <v>9397.71</v>
      </c>
      <c r="T86" s="29">
        <v>22994.607000000004</v>
      </c>
      <c r="U86" s="68">
        <v>97382.3684</v>
      </c>
      <c r="V86" s="28">
        <v>2603.684</v>
      </c>
      <c r="W86" s="25">
        <v>10871.477</v>
      </c>
      <c r="X86" s="29">
        <v>27133.5905</v>
      </c>
      <c r="Y86" s="30">
        <v>99611.60780999999</v>
      </c>
      <c r="Z86" s="62">
        <v>283.815</v>
      </c>
      <c r="AA86" s="36">
        <v>9275.788</v>
      </c>
      <c r="AB86" s="29">
        <v>30522.098</v>
      </c>
      <c r="AC86" s="68">
        <v>101082.73738000002</v>
      </c>
      <c r="AD86" s="30">
        <v>1855.277</v>
      </c>
      <c r="AE86" s="25">
        <v>12728.575</v>
      </c>
      <c r="AF86" s="29">
        <v>28503.60071</v>
      </c>
      <c r="AG86" s="169">
        <v>96963.5</v>
      </c>
      <c r="AH86" s="6">
        <v>463.17</v>
      </c>
      <c r="AI86" s="175">
        <v>11918.32</v>
      </c>
      <c r="AJ86" s="6">
        <v>34586.81897</v>
      </c>
      <c r="AK86" s="169">
        <v>95592.87465</v>
      </c>
      <c r="AL86" s="6">
        <v>713.012</v>
      </c>
      <c r="AM86" s="175">
        <v>12572.609</v>
      </c>
      <c r="AN86" s="29">
        <v>62631.50417</v>
      </c>
      <c r="AO86" s="169">
        <v>210125.77925</v>
      </c>
      <c r="AP86" s="6">
        <v>2212.709</v>
      </c>
      <c r="AQ86" s="181">
        <v>13783.315</v>
      </c>
      <c r="AR86" s="193">
        <v>86440.77455</v>
      </c>
      <c r="AS86" s="199">
        <v>189400.464</v>
      </c>
      <c r="AT86" s="194">
        <v>181.161</v>
      </c>
      <c r="AU86" s="202">
        <v>17205.674</v>
      </c>
      <c r="AV86" s="245"/>
      <c r="AW86" s="169"/>
      <c r="AX86" s="6"/>
      <c r="AY86" s="175"/>
      <c r="AZ86" s="245"/>
      <c r="BA86" s="169"/>
      <c r="BB86" s="6"/>
      <c r="BC86" s="175"/>
      <c r="BD86" s="245"/>
      <c r="BE86" s="169"/>
      <c r="BF86" s="6"/>
      <c r="BG86" s="175"/>
      <c r="BH86" s="245"/>
      <c r="BI86" s="169"/>
      <c r="BJ86" s="6"/>
      <c r="BK86" s="175"/>
      <c r="BL86" s="245"/>
      <c r="BM86" s="169"/>
      <c r="BN86" s="6"/>
      <c r="BO86" s="175"/>
      <c r="BP86" s="245"/>
      <c r="BQ86" s="169"/>
      <c r="BR86" s="6"/>
      <c r="BS86" s="175"/>
      <c r="BT86" s="245"/>
      <c r="BU86" s="169"/>
      <c r="BV86" s="6"/>
      <c r="BW86" s="175"/>
      <c r="BX86" s="245"/>
      <c r="BY86" s="169"/>
      <c r="BZ86" s="6"/>
      <c r="CA86" s="175"/>
      <c r="CB86" s="245"/>
      <c r="CC86" s="169"/>
      <c r="CD86" s="6"/>
      <c r="CE86" s="175"/>
      <c r="CF86" s="245"/>
      <c r="CG86" s="169"/>
      <c r="CH86" s="7"/>
      <c r="CI86" s="175"/>
    </row>
    <row r="87" spans="1:87" ht="14.25">
      <c r="A87" s="14" t="s">
        <v>82</v>
      </c>
      <c r="B87" s="11">
        <v>24899</v>
      </c>
      <c r="C87" s="20">
        <v>76370</v>
      </c>
      <c r="D87" s="13">
        <v>38943</v>
      </c>
      <c r="E87" s="12">
        <v>93223</v>
      </c>
      <c r="F87" s="11">
        <v>54951.8891</v>
      </c>
      <c r="G87" s="20">
        <v>82171</v>
      </c>
      <c r="H87" s="25">
        <v>1112.113</v>
      </c>
      <c r="I87" s="26">
        <v>44490.2404</v>
      </c>
      <c r="J87" s="53">
        <v>75972</v>
      </c>
      <c r="K87" s="57">
        <v>1052.912</v>
      </c>
      <c r="L87" s="27">
        <v>51079.3842</v>
      </c>
      <c r="M87" s="60">
        <v>98856.8434</v>
      </c>
      <c r="N87" s="62">
        <v>5392.917</v>
      </c>
      <c r="O87" s="36">
        <f>+AD79</f>
        <v>311.919</v>
      </c>
      <c r="P87" s="27">
        <v>34259</v>
      </c>
      <c r="Q87" s="65">
        <v>107377</v>
      </c>
      <c r="R87" s="62">
        <v>848.999</v>
      </c>
      <c r="S87" s="36">
        <v>19457.26</v>
      </c>
      <c r="T87" s="29">
        <v>53591.603500000005</v>
      </c>
      <c r="U87" s="68">
        <v>113595.39717</v>
      </c>
      <c r="V87" s="28">
        <v>1279.806</v>
      </c>
      <c r="W87" s="25">
        <v>21007.605</v>
      </c>
      <c r="X87" s="29">
        <v>52037.47499999999</v>
      </c>
      <c r="Y87" s="30">
        <v>117724.2</v>
      </c>
      <c r="Z87" s="62">
        <v>5466.507</v>
      </c>
      <c r="AA87" s="36">
        <v>18936.257</v>
      </c>
      <c r="AB87" s="29">
        <v>48365.93450000001</v>
      </c>
      <c r="AC87" s="68">
        <v>129546.46300000002</v>
      </c>
      <c r="AD87" s="30">
        <v>16286.303</v>
      </c>
      <c r="AE87" s="25">
        <v>30779.784</v>
      </c>
      <c r="AF87" s="29">
        <v>36438.41036</v>
      </c>
      <c r="AG87" s="169">
        <v>111241.62</v>
      </c>
      <c r="AH87" s="6">
        <v>181.5</v>
      </c>
      <c r="AI87" s="175">
        <v>35661.08</v>
      </c>
      <c r="AJ87" s="6">
        <v>36941.99679</v>
      </c>
      <c r="AK87" s="169">
        <v>103865.322</v>
      </c>
      <c r="AL87" s="6">
        <v>4517.771</v>
      </c>
      <c r="AM87" s="175">
        <v>28707.077</v>
      </c>
      <c r="AN87" s="29">
        <v>83365.21063</v>
      </c>
      <c r="AO87" s="169">
        <v>267799.0006</v>
      </c>
      <c r="AP87" s="6">
        <v>7529.7478</v>
      </c>
      <c r="AQ87" s="181">
        <v>25102.814</v>
      </c>
      <c r="AR87" s="193">
        <v>108045.12241</v>
      </c>
      <c r="AS87" s="199">
        <v>204109.0662</v>
      </c>
      <c r="AT87" s="194">
        <v>8044.644</v>
      </c>
      <c r="AU87" s="202">
        <v>26080.879</v>
      </c>
      <c r="AV87" s="245"/>
      <c r="AW87" s="169"/>
      <c r="AX87" s="6"/>
      <c r="AY87" s="175"/>
      <c r="AZ87" s="245"/>
      <c r="BA87" s="169"/>
      <c r="BB87" s="6"/>
      <c r="BC87" s="175"/>
      <c r="BD87" s="245"/>
      <c r="BE87" s="169"/>
      <c r="BF87" s="6"/>
      <c r="BG87" s="175"/>
      <c r="BH87" s="245"/>
      <c r="BI87" s="169"/>
      <c r="BJ87" s="6"/>
      <c r="BK87" s="175"/>
      <c r="BL87" s="245"/>
      <c r="BM87" s="169"/>
      <c r="BN87" s="6"/>
      <c r="BO87" s="175"/>
      <c r="BP87" s="245"/>
      <c r="BQ87" s="169"/>
      <c r="BR87" s="6"/>
      <c r="BS87" s="175"/>
      <c r="BT87" s="245"/>
      <c r="BU87" s="169"/>
      <c r="BV87" s="6"/>
      <c r="BW87" s="175"/>
      <c r="BX87" s="245"/>
      <c r="BY87" s="169"/>
      <c r="BZ87" s="6"/>
      <c r="CA87" s="175"/>
      <c r="CB87" s="245"/>
      <c r="CC87" s="169"/>
      <c r="CD87" s="6"/>
      <c r="CE87" s="175"/>
      <c r="CF87" s="245"/>
      <c r="CG87" s="169"/>
      <c r="CH87" s="7"/>
      <c r="CI87" s="175"/>
    </row>
    <row r="88" spans="1:87" ht="15" thickBot="1">
      <c r="A88" s="14" t="s">
        <v>83</v>
      </c>
      <c r="B88" s="11">
        <v>9272</v>
      </c>
      <c r="C88" s="45">
        <v>73299</v>
      </c>
      <c r="D88" s="42">
        <v>16987</v>
      </c>
      <c r="E88" s="43">
        <v>102825</v>
      </c>
      <c r="F88" s="44">
        <v>29398.657400000004</v>
      </c>
      <c r="G88" s="45">
        <v>102714</v>
      </c>
      <c r="H88" s="31">
        <v>3899.74</v>
      </c>
      <c r="I88" s="46">
        <v>30104.8476</v>
      </c>
      <c r="J88" s="54">
        <v>94696</v>
      </c>
      <c r="K88" s="58">
        <v>1511.214</v>
      </c>
      <c r="L88" s="41">
        <v>52941.38855</v>
      </c>
      <c r="M88" s="61">
        <v>125422.74654000001</v>
      </c>
      <c r="N88" s="63">
        <v>1086.621</v>
      </c>
      <c r="O88" s="40">
        <f>+AD81</f>
        <v>0</v>
      </c>
      <c r="P88" s="41">
        <v>29560</v>
      </c>
      <c r="Q88" s="66">
        <v>142622</v>
      </c>
      <c r="R88" s="63">
        <v>12808.544</v>
      </c>
      <c r="S88" s="40">
        <v>36176.35</v>
      </c>
      <c r="T88" s="32">
        <v>42759.764800000004</v>
      </c>
      <c r="U88" s="69">
        <v>133725.39239999998</v>
      </c>
      <c r="V88" s="40">
        <v>2673.956</v>
      </c>
      <c r="W88" s="31">
        <v>40850.031</v>
      </c>
      <c r="X88" s="32">
        <v>44059.745</v>
      </c>
      <c r="Y88" s="33">
        <v>124347.84869999997</v>
      </c>
      <c r="Z88" s="63">
        <v>2535.812</v>
      </c>
      <c r="AA88" s="40">
        <v>36286.142</v>
      </c>
      <c r="AB88" s="32">
        <v>98874.39909</v>
      </c>
      <c r="AC88" s="69">
        <v>125161.10350000001</v>
      </c>
      <c r="AD88" s="33">
        <v>5055.513</v>
      </c>
      <c r="AE88" s="31">
        <v>52415.04</v>
      </c>
      <c r="AF88" s="32">
        <v>145275.96117000002</v>
      </c>
      <c r="AG88" s="170">
        <v>120872.36</v>
      </c>
      <c r="AH88" s="158">
        <v>4977.62</v>
      </c>
      <c r="AI88" s="176">
        <v>62526.16</v>
      </c>
      <c r="AJ88" s="158">
        <v>80031.04933</v>
      </c>
      <c r="AK88" s="170">
        <v>117316.3138</v>
      </c>
      <c r="AL88" s="158">
        <v>9699.805</v>
      </c>
      <c r="AM88" s="176">
        <v>58518.289</v>
      </c>
      <c r="AN88" s="32">
        <v>74039.95165</v>
      </c>
      <c r="AO88" s="170">
        <v>290602.1783</v>
      </c>
      <c r="AP88" s="158">
        <v>16287.38</v>
      </c>
      <c r="AQ88" s="183">
        <v>56186.16</v>
      </c>
      <c r="AR88" s="195">
        <v>143478.15684</v>
      </c>
      <c r="AS88" s="200">
        <v>248424.795</v>
      </c>
      <c r="AT88" s="196">
        <v>2869.88</v>
      </c>
      <c r="AU88" s="203">
        <v>63819.706</v>
      </c>
      <c r="AV88" s="238"/>
      <c r="AW88" s="170"/>
      <c r="AX88" s="158"/>
      <c r="AY88" s="176"/>
      <c r="AZ88" s="238"/>
      <c r="BA88" s="170"/>
      <c r="BB88" s="158"/>
      <c r="BC88" s="176"/>
      <c r="BD88" s="238"/>
      <c r="BE88" s="170"/>
      <c r="BF88" s="158"/>
      <c r="BG88" s="176"/>
      <c r="BH88" s="238"/>
      <c r="BI88" s="170"/>
      <c r="BJ88" s="158"/>
      <c r="BK88" s="176"/>
      <c r="BL88" s="238"/>
      <c r="BM88" s="170"/>
      <c r="BN88" s="158"/>
      <c r="BO88" s="176"/>
      <c r="BP88" s="238"/>
      <c r="BQ88" s="170"/>
      <c r="BR88" s="158"/>
      <c r="BS88" s="176"/>
      <c r="BT88" s="238"/>
      <c r="BU88" s="170"/>
      <c r="BV88" s="158"/>
      <c r="BW88" s="176"/>
      <c r="BX88" s="238"/>
      <c r="BY88" s="170"/>
      <c r="BZ88" s="158"/>
      <c r="CA88" s="176"/>
      <c r="CB88" s="238"/>
      <c r="CC88" s="170"/>
      <c r="CD88" s="158"/>
      <c r="CE88" s="176"/>
      <c r="CF88" s="238"/>
      <c r="CG88" s="170"/>
      <c r="CH88" s="158"/>
      <c r="CI88" s="176"/>
    </row>
    <row r="89" spans="1:87" ht="16.5" thickBot="1" thickTop="1">
      <c r="A89" s="95" t="s">
        <v>84</v>
      </c>
      <c r="B89" s="96">
        <f>SUM(B85:B88)</f>
        <v>50151</v>
      </c>
      <c r="C89" s="112">
        <f>SUM(C85:C88)</f>
        <v>246607</v>
      </c>
      <c r="D89" s="98">
        <f>SUM(D85:D88)</f>
        <v>85291</v>
      </c>
      <c r="E89" s="99">
        <f>SUM(E85:E88)</f>
        <v>343239</v>
      </c>
      <c r="F89" s="100">
        <v>164127.1003</v>
      </c>
      <c r="G89" s="101">
        <f>SUM(G85:G88)</f>
        <v>333398</v>
      </c>
      <c r="H89" s="102">
        <v>42801.233</v>
      </c>
      <c r="I89" s="103">
        <v>119635.34900000002</v>
      </c>
      <c r="J89" s="104">
        <f>SUM(J85:J88)</f>
        <v>306215</v>
      </c>
      <c r="K89" s="105">
        <f>SUM(K85:K88)</f>
        <v>4984.878</v>
      </c>
      <c r="L89" s="106">
        <v>157323.93164999998</v>
      </c>
      <c r="M89" s="80">
        <v>385209.93923</v>
      </c>
      <c r="N89" s="107">
        <f>SUM(N85:N88)</f>
        <v>7893.263</v>
      </c>
      <c r="O89" s="108">
        <f>SUM(O85:O88)</f>
        <v>15145.697</v>
      </c>
      <c r="P89" s="106">
        <f>SUM(P85:P88)</f>
        <v>109570</v>
      </c>
      <c r="Q89" s="106">
        <f>SUM(Q85:Q88)</f>
        <v>424128</v>
      </c>
      <c r="R89" s="107">
        <f>SUM(R85:R88)</f>
        <v>15384.529999999999</v>
      </c>
      <c r="S89" s="108">
        <v>76146.02</v>
      </c>
      <c r="T89" s="87">
        <v>143344.92680000002</v>
      </c>
      <c r="U89" s="88">
        <v>430038.84947</v>
      </c>
      <c r="V89" s="109">
        <f>SUM(V85:V88)</f>
        <v>8953.451000000001</v>
      </c>
      <c r="W89" s="102">
        <v>87903.857</v>
      </c>
      <c r="X89" s="110">
        <v>154207.63030999998</v>
      </c>
      <c r="Y89" s="111">
        <v>422785.26700999995</v>
      </c>
      <c r="Z89" s="107">
        <f>SUM(Z85:Z88)</f>
        <v>8390.126</v>
      </c>
      <c r="AA89" s="108">
        <v>80697.55900000001</v>
      </c>
      <c r="AB89" s="87">
        <v>212995.62859000004</v>
      </c>
      <c r="AC89" s="88">
        <v>438814.8178400001</v>
      </c>
      <c r="AD89" s="109">
        <f>SUM(AD85:AD88)</f>
        <v>24072.282</v>
      </c>
      <c r="AE89" s="102">
        <v>129639.288</v>
      </c>
      <c r="AF89" s="110">
        <v>236819.25272000002</v>
      </c>
      <c r="AG89" s="172">
        <v>406061.44</v>
      </c>
      <c r="AH89" s="111">
        <v>5845.42</v>
      </c>
      <c r="AI89" s="178">
        <v>156961.86</v>
      </c>
      <c r="AJ89" s="111">
        <f aca="true" t="shared" si="11" ref="AJ89:AQ89">SUM(AJ85:AJ88)</f>
        <v>177309.19783000002</v>
      </c>
      <c r="AK89" s="172">
        <f t="shared" si="11"/>
        <v>391863.69695</v>
      </c>
      <c r="AL89" s="111">
        <f t="shared" si="11"/>
        <v>15039.373</v>
      </c>
      <c r="AM89" s="178">
        <f t="shared" si="11"/>
        <v>135921.113</v>
      </c>
      <c r="AN89" s="110">
        <f t="shared" si="11"/>
        <v>260721.32021</v>
      </c>
      <c r="AO89" s="172">
        <f t="shared" si="11"/>
        <v>936519.5756000001</v>
      </c>
      <c r="AP89" s="111">
        <f t="shared" si="11"/>
        <v>35387.760800000004</v>
      </c>
      <c r="AQ89" s="185">
        <f t="shared" si="11"/>
        <v>133028.289</v>
      </c>
      <c r="AR89" s="164">
        <f>SUM(AR85:AR88)</f>
        <v>397442.75727</v>
      </c>
      <c r="AS89" s="171">
        <f>SUM(AS85:AS88)</f>
        <v>787619.7321</v>
      </c>
      <c r="AT89" s="165">
        <f>SUM(AT85:AT88)</f>
        <v>12108.176</v>
      </c>
      <c r="AU89" s="177">
        <f>SUM(AU85:AU88)</f>
        <v>148252.883</v>
      </c>
      <c r="AV89" s="239">
        <v>212706</v>
      </c>
      <c r="AW89" s="247">
        <v>588509</v>
      </c>
      <c r="AX89" s="240">
        <v>25634</v>
      </c>
      <c r="AY89" s="249">
        <v>164810</v>
      </c>
      <c r="AZ89" s="239">
        <v>149779.15473</v>
      </c>
      <c r="BA89" s="247">
        <v>495813.7062</v>
      </c>
      <c r="BB89" s="240">
        <v>22387.099</v>
      </c>
      <c r="BC89" s="249">
        <v>175804.51654</v>
      </c>
      <c r="BD89" s="239">
        <v>331923.0059</v>
      </c>
      <c r="BE89" s="247">
        <v>573326.70459</v>
      </c>
      <c r="BF89" s="240">
        <v>15622.872</v>
      </c>
      <c r="BG89" s="249">
        <v>193305.928</v>
      </c>
      <c r="BH89" s="239">
        <v>517221</v>
      </c>
      <c r="BI89" s="247">
        <v>524845</v>
      </c>
      <c r="BJ89" s="240">
        <v>28635</v>
      </c>
      <c r="BK89" s="249">
        <v>203986</v>
      </c>
      <c r="BL89" s="239">
        <v>657951.07177</v>
      </c>
      <c r="BM89" s="247">
        <v>462614.75546</v>
      </c>
      <c r="BN89" s="240">
        <v>7825.743</v>
      </c>
      <c r="BO89" s="249">
        <v>202948.008</v>
      </c>
      <c r="BP89" s="239">
        <v>434888.32246</v>
      </c>
      <c r="BQ89" s="247">
        <v>463179.67985</v>
      </c>
      <c r="BR89" s="240">
        <v>1979.321</v>
      </c>
      <c r="BS89" s="249">
        <v>222685.78725</v>
      </c>
      <c r="BT89" s="239">
        <v>270778.12187</v>
      </c>
      <c r="BU89" s="247">
        <v>429128.3632</v>
      </c>
      <c r="BV89" s="240">
        <v>5046.845</v>
      </c>
      <c r="BW89" s="249">
        <v>253019.042</v>
      </c>
      <c r="BX89" s="239">
        <v>239798.003</v>
      </c>
      <c r="BY89" s="247">
        <v>405917.61437</v>
      </c>
      <c r="BZ89" s="240">
        <v>20167.522</v>
      </c>
      <c r="CA89" s="249">
        <v>292776</v>
      </c>
      <c r="CB89" s="239">
        <v>125749.77</v>
      </c>
      <c r="CC89" s="247">
        <v>411304</v>
      </c>
      <c r="CD89" s="240">
        <v>6083.12</v>
      </c>
      <c r="CE89" s="249">
        <v>304031</v>
      </c>
      <c r="CF89" s="239">
        <v>1302002.3081600002</v>
      </c>
      <c r="CG89" s="247">
        <v>510787.61144999997</v>
      </c>
      <c r="CH89" s="240">
        <v>5483.57334</v>
      </c>
      <c r="CI89" s="249">
        <v>338960</v>
      </c>
    </row>
    <row r="90" spans="1:87" ht="15" thickTop="1">
      <c r="A90" s="14" t="s">
        <v>85</v>
      </c>
      <c r="B90" s="11">
        <v>19600</v>
      </c>
      <c r="C90" s="20">
        <v>55509</v>
      </c>
      <c r="D90" s="13">
        <v>30928</v>
      </c>
      <c r="E90" s="12">
        <v>78245</v>
      </c>
      <c r="F90" s="11">
        <v>60462.806820000005</v>
      </c>
      <c r="G90" s="20">
        <v>81051</v>
      </c>
      <c r="H90" s="25">
        <v>0</v>
      </c>
      <c r="I90" s="26">
        <v>65896.33794999999</v>
      </c>
      <c r="J90" s="53">
        <v>77001</v>
      </c>
      <c r="K90" s="57">
        <v>1224.1</v>
      </c>
      <c r="L90" s="27">
        <v>46486.8615</v>
      </c>
      <c r="M90" s="60">
        <v>87759.7671</v>
      </c>
      <c r="N90" s="62">
        <v>468.715</v>
      </c>
      <c r="O90" s="36">
        <f>+AD12</f>
        <v>657.845</v>
      </c>
      <c r="P90" s="27">
        <v>57152</v>
      </c>
      <c r="Q90" s="65">
        <v>98513</v>
      </c>
      <c r="R90" s="62">
        <v>4039.876</v>
      </c>
      <c r="S90" s="36">
        <v>6589.19</v>
      </c>
      <c r="T90" s="29">
        <v>76089.48640000001</v>
      </c>
      <c r="U90" s="68">
        <v>103902.58159999999</v>
      </c>
      <c r="V90" s="28">
        <v>185.692</v>
      </c>
      <c r="W90" s="25">
        <v>9877.515599999999</v>
      </c>
      <c r="X90" s="29">
        <v>95216.73170000002</v>
      </c>
      <c r="Y90" s="30">
        <v>91733.3124</v>
      </c>
      <c r="Z90" s="62">
        <v>610.625</v>
      </c>
      <c r="AA90" s="36">
        <v>10756.465100000001</v>
      </c>
      <c r="AB90" s="29">
        <v>102760.80997999999</v>
      </c>
      <c r="AC90" s="68">
        <v>89829.077</v>
      </c>
      <c r="AD90" s="30">
        <v>853.85</v>
      </c>
      <c r="AE90" s="25">
        <v>16950.292</v>
      </c>
      <c r="AF90" s="29">
        <v>98052.96918</v>
      </c>
      <c r="AG90" s="169">
        <v>86776.68</v>
      </c>
      <c r="AH90" s="6">
        <v>464.06</v>
      </c>
      <c r="AI90" s="175">
        <v>18151.85</v>
      </c>
      <c r="AJ90" s="6">
        <v>84149.28817</v>
      </c>
      <c r="AK90" s="169">
        <v>81523.0279</v>
      </c>
      <c r="AL90" s="6">
        <v>239.737</v>
      </c>
      <c r="AM90" s="175">
        <v>16685.267</v>
      </c>
      <c r="AN90" s="29">
        <v>94770.00551</v>
      </c>
      <c r="AO90" s="169">
        <v>188821.9928</v>
      </c>
      <c r="AP90" s="6">
        <v>1987.426</v>
      </c>
      <c r="AQ90" s="181">
        <v>16322.439</v>
      </c>
      <c r="AR90" s="193">
        <v>123233.84828</v>
      </c>
      <c r="AS90" s="199">
        <v>166836.4019</v>
      </c>
      <c r="AT90" s="194">
        <v>384.955</v>
      </c>
      <c r="AU90" s="202">
        <v>17907.219</v>
      </c>
      <c r="AV90" s="245"/>
      <c r="AW90" s="169"/>
      <c r="AX90" s="6"/>
      <c r="AY90" s="175"/>
      <c r="AZ90" s="245"/>
      <c r="BA90" s="169"/>
      <c r="BB90" s="6"/>
      <c r="BC90" s="175"/>
      <c r="BD90" s="245"/>
      <c r="BE90" s="169"/>
      <c r="BF90" s="6"/>
      <c r="BG90" s="175"/>
      <c r="BH90" s="245"/>
      <c r="BI90" s="169"/>
      <c r="BJ90" s="6"/>
      <c r="BK90" s="175"/>
      <c r="BL90" s="245"/>
      <c r="BM90" s="169"/>
      <c r="BN90" s="6"/>
      <c r="BO90" s="175"/>
      <c r="BP90" s="245"/>
      <c r="BQ90" s="169"/>
      <c r="BR90" s="6"/>
      <c r="BS90" s="175"/>
      <c r="BT90" s="245"/>
      <c r="BU90" s="169"/>
      <c r="BV90" s="6"/>
      <c r="BW90" s="175"/>
      <c r="BX90" s="245"/>
      <c r="BY90" s="169"/>
      <c r="BZ90" s="6"/>
      <c r="CA90" s="175"/>
      <c r="CB90" s="245"/>
      <c r="CC90" s="169"/>
      <c r="CD90" s="6"/>
      <c r="CE90" s="175"/>
      <c r="CF90" s="245"/>
      <c r="CG90" s="169"/>
      <c r="CH90" s="7"/>
      <c r="CI90" s="175"/>
    </row>
    <row r="91" spans="1:87" ht="14.25">
      <c r="A91" s="14" t="s">
        <v>86</v>
      </c>
      <c r="B91" s="11">
        <v>26700</v>
      </c>
      <c r="C91" s="20">
        <v>138897</v>
      </c>
      <c r="D91" s="13">
        <v>49485</v>
      </c>
      <c r="E91" s="12">
        <v>176775</v>
      </c>
      <c r="F91" s="11">
        <v>89450.16580000002</v>
      </c>
      <c r="G91" s="20">
        <v>174078</v>
      </c>
      <c r="H91" s="25">
        <v>1348.565</v>
      </c>
      <c r="I91" s="26">
        <v>99040.4416</v>
      </c>
      <c r="J91" s="53">
        <v>147135</v>
      </c>
      <c r="K91" s="57">
        <v>859.498</v>
      </c>
      <c r="L91" s="27">
        <v>80825.14700000001</v>
      </c>
      <c r="M91" s="60">
        <v>163048.99718999997</v>
      </c>
      <c r="N91" s="62">
        <v>708.2991999999999</v>
      </c>
      <c r="O91" s="36">
        <f>+AD19</f>
        <v>15.225</v>
      </c>
      <c r="P91" s="27">
        <v>66527</v>
      </c>
      <c r="Q91" s="65">
        <v>175163</v>
      </c>
      <c r="R91" s="62">
        <v>3025.617</v>
      </c>
      <c r="S91" s="36">
        <v>17987.02</v>
      </c>
      <c r="T91" s="29">
        <v>82994.14585</v>
      </c>
      <c r="U91" s="68">
        <v>179174.60165000003</v>
      </c>
      <c r="V91" s="28">
        <v>2338.749</v>
      </c>
      <c r="W91" s="25">
        <v>20879.607</v>
      </c>
      <c r="X91" s="29">
        <v>84424.08873999999</v>
      </c>
      <c r="Y91" s="30">
        <v>186794.4256</v>
      </c>
      <c r="Z91" s="62">
        <v>180.243</v>
      </c>
      <c r="AA91" s="36">
        <v>20255.411</v>
      </c>
      <c r="AB91" s="29">
        <v>72537.7804</v>
      </c>
      <c r="AC91" s="68">
        <v>188164.627</v>
      </c>
      <c r="AD91" s="30">
        <v>1472.878</v>
      </c>
      <c r="AE91" s="25">
        <v>31495.141</v>
      </c>
      <c r="AF91" s="29">
        <v>59270.273010000004</v>
      </c>
      <c r="AG91" s="169">
        <v>168376.19</v>
      </c>
      <c r="AH91" s="6">
        <v>5032.02</v>
      </c>
      <c r="AI91" s="175">
        <v>34454.94</v>
      </c>
      <c r="AJ91" s="6">
        <v>49977.55629</v>
      </c>
      <c r="AK91" s="169">
        <v>146085.493</v>
      </c>
      <c r="AL91" s="6">
        <v>1158.3055</v>
      </c>
      <c r="AM91" s="175">
        <v>30803.06</v>
      </c>
      <c r="AN91" s="29">
        <v>63797.44697</v>
      </c>
      <c r="AO91" s="169">
        <v>305137.851</v>
      </c>
      <c r="AP91" s="6">
        <v>11446.3198</v>
      </c>
      <c r="AQ91" s="181">
        <v>30771.588</v>
      </c>
      <c r="AR91" s="193">
        <v>100833.64185</v>
      </c>
      <c r="AS91" s="199">
        <v>258945.558</v>
      </c>
      <c r="AT91" s="194">
        <v>5195.4753</v>
      </c>
      <c r="AU91" s="202">
        <v>35608.622</v>
      </c>
      <c r="AV91" s="245"/>
      <c r="AW91" s="169"/>
      <c r="AX91" s="6"/>
      <c r="AY91" s="175"/>
      <c r="AZ91" s="245"/>
      <c r="BA91" s="169"/>
      <c r="BB91" s="6"/>
      <c r="BC91" s="175"/>
      <c r="BD91" s="245"/>
      <c r="BE91" s="169"/>
      <c r="BF91" s="6"/>
      <c r="BG91" s="175"/>
      <c r="BH91" s="245"/>
      <c r="BI91" s="169"/>
      <c r="BJ91" s="6"/>
      <c r="BK91" s="175"/>
      <c r="BL91" s="245"/>
      <c r="BM91" s="169"/>
      <c r="BN91" s="6"/>
      <c r="BO91" s="175"/>
      <c r="BP91" s="245"/>
      <c r="BQ91" s="169"/>
      <c r="BR91" s="6"/>
      <c r="BS91" s="175"/>
      <c r="BT91" s="245"/>
      <c r="BU91" s="169"/>
      <c r="BV91" s="6"/>
      <c r="BW91" s="175"/>
      <c r="BX91" s="245"/>
      <c r="BY91" s="169"/>
      <c r="BZ91" s="6"/>
      <c r="CA91" s="175"/>
      <c r="CB91" s="245"/>
      <c r="CC91" s="169"/>
      <c r="CD91" s="6"/>
      <c r="CE91" s="175"/>
      <c r="CF91" s="245"/>
      <c r="CG91" s="169"/>
      <c r="CH91" s="7"/>
      <c r="CI91" s="175"/>
    </row>
    <row r="92" spans="1:87" ht="14.25">
      <c r="A92" s="16" t="s">
        <v>87</v>
      </c>
      <c r="B92" s="17">
        <v>27499</v>
      </c>
      <c r="C92" s="22">
        <v>148134</v>
      </c>
      <c r="D92" s="19">
        <v>68118</v>
      </c>
      <c r="E92" s="18">
        <v>204810</v>
      </c>
      <c r="F92" s="17">
        <v>98369.62556999997</v>
      </c>
      <c r="G92" s="22">
        <v>210229</v>
      </c>
      <c r="H92" s="25">
        <v>1371.582</v>
      </c>
      <c r="I92" s="37">
        <v>107088.20045</v>
      </c>
      <c r="J92" s="55">
        <v>176678</v>
      </c>
      <c r="K92" s="57">
        <v>1012.761</v>
      </c>
      <c r="L92" s="38">
        <v>96330.4612</v>
      </c>
      <c r="M92" s="60">
        <v>186058.91701</v>
      </c>
      <c r="N92" s="62">
        <v>560.2262</v>
      </c>
      <c r="O92" s="36">
        <f>+AD32</f>
        <v>5359.214</v>
      </c>
      <c r="P92" s="38">
        <v>98999</v>
      </c>
      <c r="Q92" s="65">
        <v>197073</v>
      </c>
      <c r="R92" s="62">
        <v>1947.22</v>
      </c>
      <c r="S92" s="36">
        <v>2655.77</v>
      </c>
      <c r="T92" s="29">
        <v>99799.6758</v>
      </c>
      <c r="U92" s="68">
        <v>212637.40264</v>
      </c>
      <c r="V92" s="28">
        <v>3391.855</v>
      </c>
      <c r="W92" s="25">
        <v>5214.6012</v>
      </c>
      <c r="X92" s="29">
        <v>108066.58940999999</v>
      </c>
      <c r="Y92" s="30">
        <v>204966.6726</v>
      </c>
      <c r="Z92" s="62">
        <v>1278.0715</v>
      </c>
      <c r="AA92" s="36">
        <v>8297.86088</v>
      </c>
      <c r="AB92" s="29">
        <v>104778.42281999999</v>
      </c>
      <c r="AC92" s="68">
        <v>214146.1217</v>
      </c>
      <c r="AD92" s="30">
        <v>1581.5475</v>
      </c>
      <c r="AE92" s="25">
        <v>13746.651</v>
      </c>
      <c r="AF92" s="29">
        <v>103695.55775</v>
      </c>
      <c r="AG92" s="169">
        <v>224100.94</v>
      </c>
      <c r="AH92" s="6">
        <v>1560.85</v>
      </c>
      <c r="AI92" s="175">
        <v>21464.18</v>
      </c>
      <c r="AJ92" s="6">
        <v>88593.91892</v>
      </c>
      <c r="AK92" s="169">
        <v>196422.158</v>
      </c>
      <c r="AL92" s="6">
        <v>1314.931</v>
      </c>
      <c r="AM92" s="175">
        <v>27375.337</v>
      </c>
      <c r="AN92" s="29">
        <v>99998.62698</v>
      </c>
      <c r="AO92" s="169">
        <v>370069.3859</v>
      </c>
      <c r="AP92" s="6">
        <v>5307.16</v>
      </c>
      <c r="AQ92" s="181">
        <v>46372.411</v>
      </c>
      <c r="AR92" s="193">
        <v>133252.05738</v>
      </c>
      <c r="AS92" s="199">
        <v>315565.10895</v>
      </c>
      <c r="AT92" s="194">
        <v>1797.072</v>
      </c>
      <c r="AU92" s="202">
        <v>54932.317</v>
      </c>
      <c r="AV92" s="245"/>
      <c r="AW92" s="169"/>
      <c r="AX92" s="6"/>
      <c r="AY92" s="175"/>
      <c r="AZ92" s="245"/>
      <c r="BA92" s="169"/>
      <c r="BB92" s="6"/>
      <c r="BC92" s="175"/>
      <c r="BD92" s="245"/>
      <c r="BE92" s="169"/>
      <c r="BF92" s="6"/>
      <c r="BG92" s="175"/>
      <c r="BH92" s="245"/>
      <c r="BI92" s="169"/>
      <c r="BJ92" s="6"/>
      <c r="BK92" s="175"/>
      <c r="BL92" s="245"/>
      <c r="BM92" s="169"/>
      <c r="BN92" s="6"/>
      <c r="BO92" s="175"/>
      <c r="BP92" s="245"/>
      <c r="BQ92" s="169"/>
      <c r="BR92" s="6"/>
      <c r="BS92" s="175"/>
      <c r="BT92" s="245"/>
      <c r="BU92" s="169"/>
      <c r="BV92" s="6"/>
      <c r="BW92" s="175"/>
      <c r="BX92" s="245"/>
      <c r="BY92" s="169"/>
      <c r="BZ92" s="6"/>
      <c r="CA92" s="175"/>
      <c r="CB92" s="245"/>
      <c r="CC92" s="169"/>
      <c r="CD92" s="6"/>
      <c r="CE92" s="175"/>
      <c r="CF92" s="245"/>
      <c r="CG92" s="169"/>
      <c r="CH92" s="7"/>
      <c r="CI92" s="175"/>
    </row>
    <row r="93" spans="1:87" ht="14.25">
      <c r="A93" s="16" t="s">
        <v>88</v>
      </c>
      <c r="B93" s="17">
        <v>22579</v>
      </c>
      <c r="C93" s="22">
        <v>77455</v>
      </c>
      <c r="D93" s="19">
        <v>34000</v>
      </c>
      <c r="E93" s="18">
        <v>105970</v>
      </c>
      <c r="F93" s="17">
        <v>55223.187849999995</v>
      </c>
      <c r="G93" s="22">
        <v>111758</v>
      </c>
      <c r="H93" s="25">
        <v>60.715</v>
      </c>
      <c r="I93" s="37">
        <v>55599.1039</v>
      </c>
      <c r="J93" s="55">
        <v>94340</v>
      </c>
      <c r="K93" s="57">
        <v>333.162</v>
      </c>
      <c r="L93" s="38">
        <v>46884.113600000004</v>
      </c>
      <c r="M93" s="60">
        <v>108009.07582999999</v>
      </c>
      <c r="N93" s="62">
        <v>2570.2416000000003</v>
      </c>
      <c r="O93" s="36">
        <f>+AD45</f>
        <v>764.54</v>
      </c>
      <c r="P93" s="38">
        <v>44882</v>
      </c>
      <c r="Q93" s="65">
        <v>134452</v>
      </c>
      <c r="R93" s="62">
        <v>2725.8346</v>
      </c>
      <c r="S93" s="36">
        <v>2975</v>
      </c>
      <c r="T93" s="29">
        <v>61477.45206</v>
      </c>
      <c r="U93" s="68">
        <v>129014.2137</v>
      </c>
      <c r="V93" s="28">
        <v>1352.175</v>
      </c>
      <c r="W93" s="25">
        <v>3634.495</v>
      </c>
      <c r="X93" s="29">
        <v>62134.22645</v>
      </c>
      <c r="Y93" s="30">
        <v>115064.49659999998</v>
      </c>
      <c r="Z93" s="62">
        <v>948.7775</v>
      </c>
      <c r="AA93" s="36">
        <v>3805.232</v>
      </c>
      <c r="AB93" s="29">
        <v>54328.7622</v>
      </c>
      <c r="AC93" s="68">
        <v>116428.92679999999</v>
      </c>
      <c r="AD93" s="30">
        <v>1181.258</v>
      </c>
      <c r="AE93" s="25">
        <v>5827.439</v>
      </c>
      <c r="AF93" s="29">
        <v>43364.704410000006</v>
      </c>
      <c r="AG93" s="169">
        <v>102636.04</v>
      </c>
      <c r="AH93" s="6">
        <v>4002.18</v>
      </c>
      <c r="AI93" s="175">
        <v>9167.05</v>
      </c>
      <c r="AJ93" s="6">
        <v>33340.46923</v>
      </c>
      <c r="AK93" s="169">
        <v>94973.4706</v>
      </c>
      <c r="AL93" s="6">
        <v>329.103</v>
      </c>
      <c r="AM93" s="175">
        <v>9133.193</v>
      </c>
      <c r="AN93" s="29">
        <v>73710.7562</v>
      </c>
      <c r="AO93" s="169">
        <v>323439.43115</v>
      </c>
      <c r="AP93" s="6">
        <v>771.5136</v>
      </c>
      <c r="AQ93" s="181">
        <v>10103.029</v>
      </c>
      <c r="AR93" s="193">
        <v>97703.22296</v>
      </c>
      <c r="AS93" s="199">
        <v>230139.5894</v>
      </c>
      <c r="AT93" s="194">
        <v>7684.151</v>
      </c>
      <c r="AU93" s="202">
        <v>15096.936</v>
      </c>
      <c r="AV93" s="245"/>
      <c r="AW93" s="169"/>
      <c r="AX93" s="6"/>
      <c r="AY93" s="175"/>
      <c r="AZ93" s="245"/>
      <c r="BA93" s="169"/>
      <c r="BB93" s="6"/>
      <c r="BC93" s="175"/>
      <c r="BD93" s="245"/>
      <c r="BE93" s="169"/>
      <c r="BF93" s="6"/>
      <c r="BG93" s="175"/>
      <c r="BH93" s="245"/>
      <c r="BI93" s="169"/>
      <c r="BJ93" s="6"/>
      <c r="BK93" s="175"/>
      <c r="BL93" s="245"/>
      <c r="BM93" s="169"/>
      <c r="BN93" s="6"/>
      <c r="BO93" s="175"/>
      <c r="BP93" s="245"/>
      <c r="BQ93" s="169"/>
      <c r="BR93" s="6"/>
      <c r="BS93" s="175"/>
      <c r="BT93" s="245"/>
      <c r="BU93" s="169"/>
      <c r="BV93" s="6"/>
      <c r="BW93" s="175"/>
      <c r="BX93" s="245"/>
      <c r="BY93" s="169"/>
      <c r="BZ93" s="6"/>
      <c r="CA93" s="175"/>
      <c r="CB93" s="245"/>
      <c r="CC93" s="169"/>
      <c r="CD93" s="6"/>
      <c r="CE93" s="175"/>
      <c r="CF93" s="245"/>
      <c r="CG93" s="169"/>
      <c r="CH93" s="7"/>
      <c r="CI93" s="175"/>
    </row>
    <row r="94" spans="1:87" ht="14.25">
      <c r="A94" s="16" t="s">
        <v>89</v>
      </c>
      <c r="B94" s="17">
        <v>16397</v>
      </c>
      <c r="C94" s="22">
        <v>82576</v>
      </c>
      <c r="D94" s="19">
        <v>32873</v>
      </c>
      <c r="E94" s="18">
        <v>113825</v>
      </c>
      <c r="F94" s="17">
        <v>101518.6839</v>
      </c>
      <c r="G94" s="22">
        <v>114988</v>
      </c>
      <c r="H94" s="25">
        <v>6208.05</v>
      </c>
      <c r="I94" s="37">
        <v>77265.38919999999</v>
      </c>
      <c r="J94" s="55">
        <v>109432</v>
      </c>
      <c r="K94" s="57">
        <v>176.422</v>
      </c>
      <c r="L94" s="38">
        <v>61078.75439999999</v>
      </c>
      <c r="M94" s="60">
        <v>113208.5049</v>
      </c>
      <c r="N94" s="62">
        <v>351.093</v>
      </c>
      <c r="O94" s="36">
        <f>+AD48</f>
        <v>12307.862</v>
      </c>
      <c r="P94" s="38">
        <v>66848</v>
      </c>
      <c r="Q94" s="65">
        <v>124470</v>
      </c>
      <c r="R94" s="62">
        <v>2175.594</v>
      </c>
      <c r="S94" s="36">
        <v>9699.73</v>
      </c>
      <c r="T94" s="29">
        <v>79720.45456000001</v>
      </c>
      <c r="U94" s="68">
        <v>129065.678</v>
      </c>
      <c r="V94" s="28">
        <v>656.128</v>
      </c>
      <c r="W94" s="25">
        <v>12285.02</v>
      </c>
      <c r="X94" s="29">
        <v>72046.02903</v>
      </c>
      <c r="Y94" s="30">
        <v>136661.286</v>
      </c>
      <c r="Z94" s="62">
        <v>167.477</v>
      </c>
      <c r="AA94" s="36">
        <v>17233.955</v>
      </c>
      <c r="AB94" s="29">
        <v>70454.37713000001</v>
      </c>
      <c r="AC94" s="68">
        <v>143032.7915</v>
      </c>
      <c r="AD94" s="30">
        <v>973.674</v>
      </c>
      <c r="AE94" s="25">
        <v>35791.217</v>
      </c>
      <c r="AF94" s="29">
        <v>51838.365820000006</v>
      </c>
      <c r="AG94" s="169">
        <v>135801.68</v>
      </c>
      <c r="AH94" s="6">
        <v>859.64</v>
      </c>
      <c r="AI94" s="175">
        <v>63264.71</v>
      </c>
      <c r="AJ94" s="6">
        <v>50409.92642</v>
      </c>
      <c r="AK94" s="169">
        <v>127085.841</v>
      </c>
      <c r="AL94" s="6">
        <v>458.819</v>
      </c>
      <c r="AM94" s="175">
        <v>56426.429</v>
      </c>
      <c r="AN94" s="29">
        <v>79901.5329</v>
      </c>
      <c r="AO94" s="169">
        <v>241941.078</v>
      </c>
      <c r="AP94" s="6">
        <v>981.352</v>
      </c>
      <c r="AQ94" s="181">
        <v>43878.08</v>
      </c>
      <c r="AR94" s="193">
        <v>100620.90046</v>
      </c>
      <c r="AS94" s="199">
        <v>229861.176</v>
      </c>
      <c r="AT94" s="194">
        <v>3136.928</v>
      </c>
      <c r="AU94" s="202">
        <v>41713.257</v>
      </c>
      <c r="AV94" s="245"/>
      <c r="AW94" s="169"/>
      <c r="AX94" s="6"/>
      <c r="AY94" s="175"/>
      <c r="AZ94" s="245"/>
      <c r="BA94" s="169"/>
      <c r="BB94" s="6"/>
      <c r="BC94" s="175"/>
      <c r="BD94" s="245"/>
      <c r="BE94" s="169"/>
      <c r="BF94" s="6"/>
      <c r="BG94" s="175"/>
      <c r="BH94" s="245"/>
      <c r="BI94" s="169"/>
      <c r="BJ94" s="6"/>
      <c r="BK94" s="175"/>
      <c r="BL94" s="245"/>
      <c r="BM94" s="169"/>
      <c r="BN94" s="6"/>
      <c r="BO94" s="175"/>
      <c r="BP94" s="245"/>
      <c r="BQ94" s="169"/>
      <c r="BR94" s="6"/>
      <c r="BS94" s="175"/>
      <c r="BT94" s="245"/>
      <c r="BU94" s="169"/>
      <c r="BV94" s="6"/>
      <c r="BW94" s="175"/>
      <c r="BX94" s="245"/>
      <c r="BY94" s="169"/>
      <c r="BZ94" s="6"/>
      <c r="CA94" s="175"/>
      <c r="CB94" s="245"/>
      <c r="CC94" s="169"/>
      <c r="CD94" s="6"/>
      <c r="CE94" s="175"/>
      <c r="CF94" s="245"/>
      <c r="CG94" s="169"/>
      <c r="CH94" s="7"/>
      <c r="CI94" s="175"/>
    </row>
    <row r="95" spans="1:87" ht="15" thickBot="1">
      <c r="A95" s="16" t="s">
        <v>90</v>
      </c>
      <c r="B95" s="17">
        <v>32498</v>
      </c>
      <c r="C95" s="22">
        <v>173287</v>
      </c>
      <c r="D95" s="47">
        <v>72496</v>
      </c>
      <c r="E95" s="48">
        <v>238706</v>
      </c>
      <c r="F95" s="49">
        <v>126239.70547999998</v>
      </c>
      <c r="G95" s="50">
        <v>241158</v>
      </c>
      <c r="H95" s="31">
        <v>2240.286</v>
      </c>
      <c r="I95" s="51">
        <v>163499.11070000002</v>
      </c>
      <c r="J95" s="56">
        <v>206910</v>
      </c>
      <c r="K95" s="58">
        <v>9327.369</v>
      </c>
      <c r="L95" s="52">
        <v>128260.5215</v>
      </c>
      <c r="M95" s="61">
        <v>216632.39891000002</v>
      </c>
      <c r="N95" s="63">
        <v>2614.012</v>
      </c>
      <c r="O95" s="40">
        <f>+AD49</f>
        <v>3722.783</v>
      </c>
      <c r="P95" s="52">
        <v>98017</v>
      </c>
      <c r="Q95" s="66">
        <v>242530</v>
      </c>
      <c r="R95" s="63">
        <v>5236.383</v>
      </c>
      <c r="S95" s="40">
        <v>6385.62</v>
      </c>
      <c r="T95" s="32">
        <v>161352.97825000001</v>
      </c>
      <c r="U95" s="69">
        <v>242469.70742</v>
      </c>
      <c r="V95" s="40">
        <v>5175.26</v>
      </c>
      <c r="W95" s="31">
        <v>7832.87</v>
      </c>
      <c r="X95" s="32">
        <v>160657.66851000002</v>
      </c>
      <c r="Y95" s="33">
        <v>250884.9615</v>
      </c>
      <c r="Z95" s="63">
        <v>3528.314</v>
      </c>
      <c r="AA95" s="40">
        <v>12789.118</v>
      </c>
      <c r="AB95" s="32">
        <v>218460.98559999999</v>
      </c>
      <c r="AC95" s="69">
        <v>245024.0926</v>
      </c>
      <c r="AD95" s="33">
        <v>3357.547</v>
      </c>
      <c r="AE95" s="31">
        <v>34456.823</v>
      </c>
      <c r="AF95" s="32">
        <v>294223.37375</v>
      </c>
      <c r="AG95" s="170">
        <v>245362.51</v>
      </c>
      <c r="AH95" s="158">
        <v>4282.95</v>
      </c>
      <c r="AI95" s="176">
        <v>52059.02</v>
      </c>
      <c r="AJ95" s="158">
        <v>232145.41164</v>
      </c>
      <c r="AK95" s="170">
        <v>220764.586</v>
      </c>
      <c r="AL95" s="158">
        <v>6573.654</v>
      </c>
      <c r="AM95" s="176">
        <v>68454.929</v>
      </c>
      <c r="AN95" s="32">
        <v>134282.32703</v>
      </c>
      <c r="AO95" s="170">
        <v>462534.22245</v>
      </c>
      <c r="AP95" s="158">
        <v>13694.475</v>
      </c>
      <c r="AQ95" s="183">
        <v>58233.62</v>
      </c>
      <c r="AR95" s="195">
        <v>226745.03231</v>
      </c>
      <c r="AS95" s="200">
        <v>411314.228</v>
      </c>
      <c r="AT95" s="196">
        <v>14893.899</v>
      </c>
      <c r="AU95" s="203">
        <v>101609.687</v>
      </c>
      <c r="AV95" s="238"/>
      <c r="AW95" s="170"/>
      <c r="AX95" s="158"/>
      <c r="AY95" s="176"/>
      <c r="AZ95" s="238"/>
      <c r="BA95" s="170"/>
      <c r="BB95" s="158"/>
      <c r="BC95" s="176"/>
      <c r="BD95" s="238"/>
      <c r="BE95" s="170"/>
      <c r="BF95" s="158"/>
      <c r="BG95" s="176"/>
      <c r="BH95" s="238"/>
      <c r="BI95" s="170"/>
      <c r="BJ95" s="158"/>
      <c r="BK95" s="176"/>
      <c r="BL95" s="238"/>
      <c r="BM95" s="170"/>
      <c r="BN95" s="158"/>
      <c r="BO95" s="176"/>
      <c r="BP95" s="238"/>
      <c r="BQ95" s="170"/>
      <c r="BR95" s="158"/>
      <c r="BS95" s="176"/>
      <c r="BT95" s="238"/>
      <c r="BU95" s="170"/>
      <c r="BV95" s="158"/>
      <c r="BW95" s="176"/>
      <c r="BX95" s="238"/>
      <c r="BY95" s="170"/>
      <c r="BZ95" s="158"/>
      <c r="CA95" s="176"/>
      <c r="CB95" s="238"/>
      <c r="CC95" s="170"/>
      <c r="CD95" s="158"/>
      <c r="CE95" s="176"/>
      <c r="CF95" s="238"/>
      <c r="CG95" s="170"/>
      <c r="CH95" s="158"/>
      <c r="CI95" s="176"/>
    </row>
    <row r="96" spans="1:87" ht="16.5" thickBot="1" thickTop="1">
      <c r="A96" s="113" t="s">
        <v>91</v>
      </c>
      <c r="B96" s="96">
        <f>SUM(B90:B95)</f>
        <v>145273</v>
      </c>
      <c r="C96" s="97">
        <f>SUM(C90:C95)</f>
        <v>675858</v>
      </c>
      <c r="D96" s="98">
        <f>SUM(D90:D95)</f>
        <v>287900</v>
      </c>
      <c r="E96" s="99">
        <f>SUM(E90:E95)</f>
        <v>918331</v>
      </c>
      <c r="F96" s="100">
        <v>531264.17542</v>
      </c>
      <c r="G96" s="101">
        <f>SUM(G90:G95)</f>
        <v>933262</v>
      </c>
      <c r="H96" s="102">
        <v>11229.198</v>
      </c>
      <c r="I96" s="103">
        <v>568388.5837999999</v>
      </c>
      <c r="J96" s="104">
        <f>SUM(J90:J95)</f>
        <v>811496</v>
      </c>
      <c r="K96" s="105">
        <f>SUM(K90:K95)</f>
        <v>12933.312</v>
      </c>
      <c r="L96" s="106">
        <v>459865.85919999995</v>
      </c>
      <c r="M96" s="80">
        <v>874717.6609399999</v>
      </c>
      <c r="N96" s="107">
        <f>SUM(N90:N95)</f>
        <v>7272.5869999999995</v>
      </c>
      <c r="O96" s="108">
        <f>SUM(O90:O95)</f>
        <v>22827.468999999997</v>
      </c>
      <c r="P96" s="106">
        <f>SUM(P90:P95)</f>
        <v>432425</v>
      </c>
      <c r="Q96" s="114">
        <v>972200</v>
      </c>
      <c r="R96" s="107">
        <f>SUM(R90:R95)</f>
        <v>19150.524599999997</v>
      </c>
      <c r="S96" s="108">
        <v>46292.33</v>
      </c>
      <c r="T96" s="87">
        <v>561434.1929200001</v>
      </c>
      <c r="U96" s="88">
        <v>996264.1850099999</v>
      </c>
      <c r="V96" s="109">
        <f>SUM(V90:V95)</f>
        <v>13099.859</v>
      </c>
      <c r="W96" s="102">
        <v>59724.10880000001</v>
      </c>
      <c r="X96" s="110">
        <v>582545.33384</v>
      </c>
      <c r="Y96" s="111">
        <v>986105.1547</v>
      </c>
      <c r="Z96" s="107">
        <f>SUM(Z90:Z95)</f>
        <v>6713.508</v>
      </c>
      <c r="AA96" s="108">
        <v>73138.04198000001</v>
      </c>
      <c r="AB96" s="87">
        <v>623321.13813</v>
      </c>
      <c r="AC96" s="88">
        <v>996625.6366</v>
      </c>
      <c r="AD96" s="109">
        <f>SUM(AD90:AD95)</f>
        <v>9420.7545</v>
      </c>
      <c r="AE96" s="102">
        <v>138267.563</v>
      </c>
      <c r="AF96" s="110">
        <v>650445.24392</v>
      </c>
      <c r="AG96" s="172">
        <v>963054.04</v>
      </c>
      <c r="AH96" s="111">
        <v>16201.7</v>
      </c>
      <c r="AI96" s="178">
        <v>198561.75</v>
      </c>
      <c r="AJ96" s="111">
        <f aca="true" t="shared" si="12" ref="AJ96:AQ96">SUM(AJ90:AJ95)</f>
        <v>538616.57067</v>
      </c>
      <c r="AK96" s="172">
        <f t="shared" si="12"/>
        <v>866854.5765</v>
      </c>
      <c r="AL96" s="111">
        <f t="shared" si="12"/>
        <v>10074.549500000001</v>
      </c>
      <c r="AM96" s="178">
        <f t="shared" si="12"/>
        <v>208878.215</v>
      </c>
      <c r="AN96" s="110">
        <f t="shared" si="12"/>
        <v>546460.6955899999</v>
      </c>
      <c r="AO96" s="172">
        <f t="shared" si="12"/>
        <v>1891943.9613</v>
      </c>
      <c r="AP96" s="111">
        <f t="shared" si="12"/>
        <v>34188.246399999996</v>
      </c>
      <c r="AQ96" s="185">
        <f t="shared" si="12"/>
        <v>205681.167</v>
      </c>
      <c r="AR96" s="110">
        <f>SUM(AR90:AR95)</f>
        <v>782388.7032400001</v>
      </c>
      <c r="AS96" s="171">
        <f>SUM(AS90:AS95)</f>
        <v>1612662.06225</v>
      </c>
      <c r="AT96" s="165">
        <f>SUM(AT90:AT95)</f>
        <v>33092.480299999996</v>
      </c>
      <c r="AU96" s="177">
        <f>SUM(AU90:AU95)</f>
        <v>266868.038</v>
      </c>
      <c r="AV96" s="239">
        <v>479934</v>
      </c>
      <c r="AW96" s="247">
        <v>1213937</v>
      </c>
      <c r="AX96" s="240">
        <v>42837</v>
      </c>
      <c r="AY96" s="249">
        <v>312278</v>
      </c>
      <c r="AZ96" s="239">
        <v>267151.83108</v>
      </c>
      <c r="BA96" s="247">
        <v>1056497.04068</v>
      </c>
      <c r="BB96" s="240">
        <v>47456.158</v>
      </c>
      <c r="BC96" s="249">
        <v>332424.53836</v>
      </c>
      <c r="BD96" s="239">
        <v>653050.69847</v>
      </c>
      <c r="BE96" s="247">
        <v>1151359.33843</v>
      </c>
      <c r="BF96" s="240">
        <v>31801.13</v>
      </c>
      <c r="BG96" s="249">
        <v>356062.918</v>
      </c>
      <c r="BH96" s="239">
        <v>912346</v>
      </c>
      <c r="BI96" s="247">
        <v>1105789</v>
      </c>
      <c r="BJ96" s="240">
        <v>40252</v>
      </c>
      <c r="BK96" s="249">
        <v>385308</v>
      </c>
      <c r="BL96" s="239">
        <v>1295484.74201</v>
      </c>
      <c r="BM96" s="247">
        <v>985301.96467</v>
      </c>
      <c r="BN96" s="240">
        <v>22210.253</v>
      </c>
      <c r="BO96" s="249">
        <v>421262.188</v>
      </c>
      <c r="BP96" s="239">
        <v>1042299.84117</v>
      </c>
      <c r="BQ96" s="247">
        <v>1018588.63504</v>
      </c>
      <c r="BR96" s="240">
        <v>10110.46521</v>
      </c>
      <c r="BS96" s="249">
        <v>499475.633</v>
      </c>
      <c r="BT96" s="239">
        <v>750879.97731</v>
      </c>
      <c r="BU96" s="247">
        <v>1032476.0313</v>
      </c>
      <c r="BV96" s="240">
        <v>9676.8412</v>
      </c>
      <c r="BW96" s="249">
        <v>593584.662</v>
      </c>
      <c r="BX96" s="239">
        <v>621314.502</v>
      </c>
      <c r="BY96" s="247">
        <v>960096.22366</v>
      </c>
      <c r="BZ96" s="240">
        <v>5845.062289999999</v>
      </c>
      <c r="CA96" s="249">
        <v>718112</v>
      </c>
      <c r="CB96" s="239">
        <v>307151.86</v>
      </c>
      <c r="CC96" s="247">
        <v>974620</v>
      </c>
      <c r="CD96" s="240">
        <v>12002.089</v>
      </c>
      <c r="CE96" s="249">
        <v>824380</v>
      </c>
      <c r="CF96" s="239">
        <v>2109836.3351499997</v>
      </c>
      <c r="CG96" s="247">
        <v>1224453.97131</v>
      </c>
      <c r="CH96" s="240">
        <v>49737.8659</v>
      </c>
      <c r="CI96" s="249">
        <v>937799</v>
      </c>
    </row>
    <row r="97" spans="1:87" ht="16.5" thickBot="1" thickTop="1">
      <c r="A97" s="113" t="s">
        <v>97</v>
      </c>
      <c r="B97" s="204"/>
      <c r="C97" s="205"/>
      <c r="D97" s="206"/>
      <c r="E97" s="207"/>
      <c r="F97" s="208"/>
      <c r="G97" s="209"/>
      <c r="H97" s="210"/>
      <c r="I97" s="211"/>
      <c r="J97" s="212"/>
      <c r="K97" s="213"/>
      <c r="L97" s="214"/>
      <c r="M97" s="215"/>
      <c r="N97" s="216"/>
      <c r="O97" s="217"/>
      <c r="P97" s="214"/>
      <c r="Q97" s="218"/>
      <c r="R97" s="216"/>
      <c r="S97" s="217"/>
      <c r="T97" s="219"/>
      <c r="U97" s="220"/>
      <c r="V97" s="221"/>
      <c r="W97" s="210"/>
      <c r="X97" s="164"/>
      <c r="Y97" s="165"/>
      <c r="Z97" s="216"/>
      <c r="AA97" s="217"/>
      <c r="AB97" s="87"/>
      <c r="AC97" s="88"/>
      <c r="AD97" s="109"/>
      <c r="AE97" s="102"/>
      <c r="AF97" s="110"/>
      <c r="AG97" s="172"/>
      <c r="AH97" s="111"/>
      <c r="AI97" s="178"/>
      <c r="AJ97" s="111"/>
      <c r="AK97" s="172"/>
      <c r="AL97" s="111"/>
      <c r="AM97" s="178"/>
      <c r="AN97" s="110"/>
      <c r="AO97" s="172"/>
      <c r="AP97" s="111"/>
      <c r="AQ97" s="185"/>
      <c r="AR97" s="235"/>
      <c r="AS97" s="222"/>
      <c r="AT97" s="223"/>
      <c r="AU97" s="224"/>
      <c r="AV97" s="236">
        <v>169398</v>
      </c>
      <c r="AW97" s="246">
        <v>9326</v>
      </c>
      <c r="AX97" s="237">
        <v>0</v>
      </c>
      <c r="AY97" s="250">
        <v>0</v>
      </c>
      <c r="AZ97" s="236">
        <v>268819.06575</v>
      </c>
      <c r="BA97" s="246">
        <v>40799.07023</v>
      </c>
      <c r="BB97" s="237">
        <v>0</v>
      </c>
      <c r="BC97" s="250">
        <v>0</v>
      </c>
      <c r="BD97" s="236">
        <v>32166.61275</v>
      </c>
      <c r="BE97" s="246">
        <v>25817.05664</v>
      </c>
      <c r="BF97" s="237">
        <v>0</v>
      </c>
      <c r="BG97" s="250">
        <v>0</v>
      </c>
      <c r="BH97" s="236">
        <v>12070</v>
      </c>
      <c r="BI97" s="246">
        <v>68352</v>
      </c>
      <c r="BJ97" s="237">
        <v>0</v>
      </c>
      <c r="BK97" s="250">
        <v>0</v>
      </c>
      <c r="BL97" s="236">
        <v>19928.18737</v>
      </c>
      <c r="BM97" s="246">
        <v>38315.74471</v>
      </c>
      <c r="BN97" s="237">
        <v>0</v>
      </c>
      <c r="BO97" s="250">
        <v>0</v>
      </c>
      <c r="BP97" s="236">
        <v>44554.16764</v>
      </c>
      <c r="BQ97" s="246">
        <v>31211.5221</v>
      </c>
      <c r="BR97" s="237">
        <v>0</v>
      </c>
      <c r="BS97" s="250">
        <v>0</v>
      </c>
      <c r="BT97" s="236">
        <v>62295.6478</v>
      </c>
      <c r="BU97" s="246">
        <v>32862.3457</v>
      </c>
      <c r="BV97" s="237">
        <v>0</v>
      </c>
      <c r="BW97" s="250">
        <v>0</v>
      </c>
      <c r="BX97" s="236">
        <v>138505.079</v>
      </c>
      <c r="BY97" s="246">
        <v>34198.6673</v>
      </c>
      <c r="BZ97" s="237">
        <v>0</v>
      </c>
      <c r="CA97" s="250">
        <v>0</v>
      </c>
      <c r="CB97" s="236">
        <v>33454.83</v>
      </c>
      <c r="CC97" s="246">
        <v>38279</v>
      </c>
      <c r="CD97" s="237">
        <v>0</v>
      </c>
      <c r="CE97" s="250">
        <v>0</v>
      </c>
      <c r="CF97" s="236">
        <v>224923.10376000003</v>
      </c>
      <c r="CG97" s="246">
        <v>21855.94677</v>
      </c>
      <c r="CH97" s="237">
        <v>0</v>
      </c>
      <c r="CI97" s="250">
        <v>0</v>
      </c>
    </row>
    <row r="98" spans="1:87" ht="16.5" thickBot="1" thickTop="1">
      <c r="A98" s="115" t="s">
        <v>92</v>
      </c>
      <c r="B98" s="116">
        <f>SUM(B7+B20+B28+B36+B40+B48+B53+B59+B64+B70+B78+B84+B89+B96)</f>
        <v>877469</v>
      </c>
      <c r="C98" s="117">
        <f>+C7+C20+C28+C36+C40+C48+C53+C59+C64+C70+C78+C84+C89+C96</f>
        <v>4193702</v>
      </c>
      <c r="D98" s="118">
        <f>SUM(D20+D28+D36+D40+D48+D53+D59+D64+D70+D78+D84+D89+D96+D7)</f>
        <v>1718576</v>
      </c>
      <c r="E98" s="119">
        <f>+E7+E20+E28+E36+E40+E48+E53+E59+E64+E70+E78+E84+E89+E96</f>
        <v>5709468</v>
      </c>
      <c r="F98" s="120">
        <v>2789402.58583</v>
      </c>
      <c r="G98" s="121">
        <f>+G7+G20+G28+G36+G40+G48+G53+G59+G64+G70+G78+G84+G89+G96</f>
        <v>5680468</v>
      </c>
      <c r="H98" s="122">
        <v>135623.29499999998</v>
      </c>
      <c r="I98" s="123">
        <v>2980788.2866499997</v>
      </c>
      <c r="J98" s="124">
        <v>5228947</v>
      </c>
      <c r="K98" s="125">
        <f>K96+K89+K84+K78+K70+K64+K59+K53+K48+K40+K36+K28+K20+K7</f>
        <v>168650.00799999997</v>
      </c>
      <c r="L98" s="126">
        <v>2646418.17628</v>
      </c>
      <c r="M98" s="127">
        <v>6209746.480560001</v>
      </c>
      <c r="N98" s="128">
        <f>N96+N89+N84+N78+N70+N64+N59+N53+N48+N40+N36+N28+N20+N7</f>
        <v>186093.2845</v>
      </c>
      <c r="O98" s="129">
        <f>O96+O89+O84+O78+O70+O64+O59+O53+O48+O40+O36+O28+O20+O7</f>
        <v>244733.94840000002</v>
      </c>
      <c r="P98" s="126">
        <v>2427984</v>
      </c>
      <c r="Q98" s="130">
        <v>6949250</v>
      </c>
      <c r="R98" s="128">
        <f>R96+R89+R84+R78+R70+R64+R59+R53+R48+R40+R36+R28+R20+R7</f>
        <v>194431.67757</v>
      </c>
      <c r="S98" s="129">
        <v>524446.26</v>
      </c>
      <c r="T98" s="131">
        <v>3169280.95159</v>
      </c>
      <c r="U98" s="132">
        <v>7338399.83628</v>
      </c>
      <c r="V98" s="133">
        <f>V96+V89+V84+V78+V70+V64+V59+V53+V48+V40+V36+V28+V20+V7</f>
        <v>133488.452</v>
      </c>
      <c r="W98" s="122">
        <v>649012.13324</v>
      </c>
      <c r="X98" s="134">
        <v>3167943.8413800006</v>
      </c>
      <c r="Y98" s="135">
        <v>7046845.497369999</v>
      </c>
      <c r="Z98" s="128">
        <f>Z96+Z89+Z84+Z78+Z70+Z64+Z59+Z53+Z48+Z40+Z36+Z28+Z20+Z7</f>
        <v>147509.32020000002</v>
      </c>
      <c r="AA98" s="129">
        <v>736912.99114</v>
      </c>
      <c r="AB98" s="136">
        <v>3855900.9743700004</v>
      </c>
      <c r="AC98" s="137">
        <v>7306591.874559999</v>
      </c>
      <c r="AD98" s="138">
        <f>AD96+AD89+AD84+AD78+AD70+AD64+AD59+AD53+AD48+AD40+AD36+AD28+AD20+AD7</f>
        <v>183573.2364</v>
      </c>
      <c r="AE98" s="139">
        <v>1410551.453</v>
      </c>
      <c r="AF98" s="166">
        <v>4181197.13507</v>
      </c>
      <c r="AG98" s="173">
        <v>7014671.59</v>
      </c>
      <c r="AH98" s="167">
        <v>196032.72</v>
      </c>
      <c r="AI98" s="180">
        <v>2187432.49</v>
      </c>
      <c r="AJ98" s="167">
        <f>+AJ96+AJ89+AJ84+AJ78+AJ70+AJ64+AJ59+AJ53+AJ48+AJ40+AJ36+AJ28+AJ20+AJ7</f>
        <v>3638383.99531</v>
      </c>
      <c r="AK98" s="173">
        <f>+AK96+AK89+AK84+AK78+AK70+AK64+AK59+AK53+AK48+AK40+AK36+AK28+AK20+AK7</f>
        <v>7113278.387940001</v>
      </c>
      <c r="AL98" s="167">
        <f>+AL96+AL89+AL84+AL78+AL64+AL59+AL53+AL48+AL40+AL36+AL28+AL20+AL7+AL70</f>
        <v>150330.31640000004</v>
      </c>
      <c r="AM98" s="180">
        <f>+AM96+AM89+AM84+AM78+AM70+AM64+AM59+AM53+AM48+AM40+AM36+AM28+AM20+AM7</f>
        <v>2283654.89338</v>
      </c>
      <c r="AN98" s="166">
        <f>+AN96+AN89+AN84+AN78+AN70+AN64+AN59+AN53+AN48+AN40+AN36+AN28+AN20+AN7</f>
        <v>3848237.73652</v>
      </c>
      <c r="AO98" s="173">
        <f>+AO96+AO89+AO84+AO78+AO70+AO64+AO59+AO53+AO48+AO40+AO36+AO28+AO20+AO7</f>
        <v>15075731.448490001</v>
      </c>
      <c r="AP98" s="167">
        <f>+AP96+AP89+AP84+AP78+AP70+AP64+AP59+AP53+AP48+AP40+AP36+AP28+AP20+AP7</f>
        <v>844033.3935</v>
      </c>
      <c r="AQ98" s="186">
        <f>+AQ96+AQ89+AQ84+AQ78+AQ70+AQ64+AQ59+AQ53+AQ48+AQ40+AQ36+AQ28+AQ20+AQ7</f>
        <v>2257461.1330000004</v>
      </c>
      <c r="AR98" s="189">
        <f>+AR96+AR89+AR84+AR70+AR78+AR64+AR59+AR53+AR48+AR40+AR36+AR28+AR20+AR7</f>
        <v>5664550.67185</v>
      </c>
      <c r="AS98" s="197">
        <f>+AS96+AS89+AS84+AS78+AS70+AS64+AS59+AS53+AS48+AS40+AS36+AS28+AS20+AS7</f>
        <v>13352685.779409997</v>
      </c>
      <c r="AT98" s="190">
        <f>+AT96+AT89+AT84+AT78+AT70+AT64+AT59+AT53+AT48+AT40+AT36+AT28+AT20+AT7</f>
        <v>497837.4088499999</v>
      </c>
      <c r="AU98" s="241">
        <f>+AU96+AU89+AU84+AU78+AU70+AU64+AU59+AU53+AU48+AU40+AU36+AU28+AU20+AU7</f>
        <v>2712303.82</v>
      </c>
      <c r="AV98" s="242">
        <f aca="true" t="shared" si="13" ref="AV98:BG98">SUM(AV7:AV97)</f>
        <v>3690254</v>
      </c>
      <c r="AW98" s="248">
        <f t="shared" si="13"/>
        <v>10348515</v>
      </c>
      <c r="AX98" s="243">
        <f t="shared" si="13"/>
        <v>389142</v>
      </c>
      <c r="AY98" s="251">
        <f t="shared" si="13"/>
        <v>3282404</v>
      </c>
      <c r="AZ98" s="242">
        <f t="shared" si="13"/>
        <v>2451116.74191</v>
      </c>
      <c r="BA98" s="242">
        <f t="shared" si="13"/>
        <v>8759748.5162</v>
      </c>
      <c r="BB98" s="242">
        <f t="shared" si="13"/>
        <v>451799.44370999996</v>
      </c>
      <c r="BC98" s="242">
        <f t="shared" si="13"/>
        <v>3468251.00692</v>
      </c>
      <c r="BD98" s="242">
        <f t="shared" si="13"/>
        <v>4251089.66077</v>
      </c>
      <c r="BE98" s="242">
        <f t="shared" si="13"/>
        <v>9674752.17798</v>
      </c>
      <c r="BF98" s="242">
        <f t="shared" si="13"/>
        <v>333207.8421</v>
      </c>
      <c r="BG98" s="242">
        <f t="shared" si="13"/>
        <v>3670238.6830699993</v>
      </c>
      <c r="BH98" s="242">
        <f aca="true" t="shared" si="14" ref="BH98:BO98">SUM(BH7:BH97)</f>
        <v>6386630</v>
      </c>
      <c r="BI98" s="242">
        <f t="shared" si="14"/>
        <v>9279634</v>
      </c>
      <c r="BJ98" s="242">
        <f t="shared" si="14"/>
        <v>391858</v>
      </c>
      <c r="BK98" s="242">
        <f t="shared" si="14"/>
        <v>4018723</v>
      </c>
      <c r="BL98" s="242">
        <f t="shared" si="14"/>
        <v>9668796.254020002</v>
      </c>
      <c r="BM98" s="242">
        <f t="shared" si="14"/>
        <v>8303369.8933500005</v>
      </c>
      <c r="BN98" s="242">
        <f t="shared" si="14"/>
        <v>229499.56403</v>
      </c>
      <c r="BO98" s="242">
        <f t="shared" si="14"/>
        <v>4320059.421499999</v>
      </c>
      <c r="BP98" s="242">
        <f aca="true" t="shared" si="15" ref="BP98:BW98">SUM(BP7:BP97)</f>
        <v>6860875.60544</v>
      </c>
      <c r="BQ98" s="242">
        <f t="shared" si="15"/>
        <v>8254526.903239999</v>
      </c>
      <c r="BR98" s="242">
        <f t="shared" si="15"/>
        <v>250338.70203</v>
      </c>
      <c r="BS98" s="242">
        <f t="shared" si="15"/>
        <v>4952514.579110001</v>
      </c>
      <c r="BT98" s="242">
        <f t="shared" si="15"/>
        <v>4703189.3535899995</v>
      </c>
      <c r="BU98" s="242">
        <f t="shared" si="15"/>
        <v>7853520.225270001</v>
      </c>
      <c r="BV98" s="242">
        <f t="shared" si="15"/>
        <v>167342.7896</v>
      </c>
      <c r="BW98" s="242">
        <f t="shared" si="15"/>
        <v>5675571.687930001</v>
      </c>
      <c r="BX98" s="242">
        <f>SUM(BX7:BX97)</f>
        <v>4336835.905</v>
      </c>
      <c r="BY98" s="242">
        <f>SUM(BY7:BY97)</f>
        <v>7542836.423719999</v>
      </c>
      <c r="BZ98" s="242">
        <v>257154.3785</v>
      </c>
      <c r="CA98" s="242">
        <f>SUM(CA7:CA97)</f>
        <v>6754655</v>
      </c>
      <c r="CB98" s="242">
        <f>SUM(CB7:CB97)</f>
        <v>2273719.09</v>
      </c>
      <c r="CC98" s="242">
        <v>8144407</v>
      </c>
      <c r="CD98" s="242">
        <v>277672.37953</v>
      </c>
      <c r="CE98" s="242">
        <f>SUM(CE7:CE97)</f>
        <v>7404749</v>
      </c>
      <c r="CF98" s="242">
        <f>CF7+CF20+CF28+CF36+CF40+CF48+CF53+CF59+CF64+CF70+CF78+CF84+CF89+CF96+CF97</f>
        <v>25717789.237999994</v>
      </c>
      <c r="CG98" s="242">
        <f>SUM(CG7:CG97)</f>
        <v>10566518.1713</v>
      </c>
      <c r="CH98" s="242">
        <f>SUM(CH7:CH97)</f>
        <v>273894.97086</v>
      </c>
      <c r="CI98" s="242">
        <f>SUM(CI7:CI97)</f>
        <v>8406393</v>
      </c>
    </row>
    <row r="99" spans="8:84" ht="14.25" thickBot="1" thickTop="1">
      <c r="H99" s="39"/>
      <c r="I99" s="39"/>
      <c r="J99" s="39"/>
      <c r="K99" s="39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39"/>
      <c r="Z99" s="39"/>
      <c r="AA99" s="39"/>
      <c r="AB99" s="24"/>
      <c r="AC99" s="24"/>
      <c r="AD99" s="24"/>
      <c r="AE99" s="24"/>
      <c r="AF99" s="24"/>
      <c r="BX99" s="7"/>
      <c r="CB99" s="7"/>
      <c r="CF99" s="7"/>
    </row>
    <row r="100" spans="1:84" ht="12.75">
      <c r="A100" s="225" t="s">
        <v>98</v>
      </c>
      <c r="B100" s="226"/>
      <c r="C100" s="227"/>
      <c r="D100" s="231"/>
      <c r="E100" s="231"/>
      <c r="F100" s="231"/>
      <c r="G100" s="231"/>
      <c r="H100" s="231"/>
      <c r="I100" s="231"/>
      <c r="J100" s="231"/>
      <c r="K100" s="231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1"/>
      <c r="Z100" s="231"/>
      <c r="AA100" s="231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3"/>
      <c r="CF100" s="252" t="s">
        <v>101</v>
      </c>
    </row>
    <row r="101" spans="1:46" ht="13.5" thickBot="1">
      <c r="A101" s="228" t="s">
        <v>99</v>
      </c>
      <c r="B101" s="229"/>
      <c r="C101" s="230"/>
      <c r="D101" s="8"/>
      <c r="E101" s="8"/>
      <c r="F101" s="8"/>
      <c r="G101" s="8"/>
      <c r="H101" s="8"/>
      <c r="I101" s="8"/>
      <c r="J101" s="8"/>
      <c r="K101" s="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234"/>
    </row>
  </sheetData>
  <sheetProtection/>
  <mergeCells count="23">
    <mergeCell ref="AV5:AY5"/>
    <mergeCell ref="BX5:CA5"/>
    <mergeCell ref="BT5:BW5"/>
    <mergeCell ref="X5:AA5"/>
    <mergeCell ref="BP5:BS5"/>
    <mergeCell ref="BL5:BO5"/>
    <mergeCell ref="BH5:BK5"/>
    <mergeCell ref="AZ5:BC5"/>
    <mergeCell ref="CF5:CI5"/>
    <mergeCell ref="L5:O5"/>
    <mergeCell ref="AN5:AQ5"/>
    <mergeCell ref="T5:W5"/>
    <mergeCell ref="BD5:BG5"/>
    <mergeCell ref="CB5:CE5"/>
    <mergeCell ref="B5:C5"/>
    <mergeCell ref="AB5:AE5"/>
    <mergeCell ref="F5:H5"/>
    <mergeCell ref="I5:K5"/>
    <mergeCell ref="D5:E5"/>
    <mergeCell ref="AR5:AU5"/>
    <mergeCell ref="AJ5:AM5"/>
    <mergeCell ref="AF5:AI5"/>
    <mergeCell ref="P5:S5"/>
  </mergeCells>
  <printOptions/>
  <pageMargins left="0.2" right="0.2" top="0.2" bottom="0.25" header="0.2" footer="0.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cechova</dc:creator>
  <cp:keywords/>
  <dc:description/>
  <cp:lastModifiedBy>Munzarová Miroslava Ing. (GUP-AAA)</cp:lastModifiedBy>
  <cp:lastPrinted>2011-04-07T13:56:57Z</cp:lastPrinted>
  <dcterms:created xsi:type="dcterms:W3CDTF">2004-02-25T12:21:29Z</dcterms:created>
  <dcterms:modified xsi:type="dcterms:W3CDTF">2021-02-11T14:13:37Z</dcterms:modified>
  <cp:category/>
  <cp:version/>
  <cp:contentType/>
  <cp:contentStatus/>
</cp:coreProperties>
</file>