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91124BCB-06E8-4C3A-B8E3-BF525979519D}" xr6:coauthVersionLast="41" xr6:coauthVersionMax="41" xr10:uidLastSave="{00000000-0000-0000-0000-000000000000}"/>
  <bookViews>
    <workbookView xWindow="1245" yWindow="1080" windowWidth="26655" windowHeight="14190" xr2:uid="{9F06C385-D48B-4500-9E1B-5CD9CBB05AE7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'PLS-M8'!$A$12:$L$89</definedName>
    <definedName name="_xlnm.Print_Area" localSheetId="4">'PLS-T0'!$A$1:$F$35</definedName>
    <definedName name="_xlnm.Print_Area" localSheetId="5">'PLS-T8'!$A$14:$G$75</definedName>
    <definedName name="_xlnm.Print_Area" localSheetId="6">'PLS-V0'!$A$1:$F$31</definedName>
    <definedName name="_xlnm.Print_Area" localSheetId="7">'PLS-V1'!$A$1:$F$48</definedName>
    <definedName name="_xlnm.Print_Area" localSheetId="8">'PLS-V8'!$A$13:$F$90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5" i="5" l="1"/>
  <c r="J27" i="5"/>
  <c r="J26" i="5"/>
  <c r="J24" i="5"/>
  <c r="I27" i="5"/>
  <c r="J23" i="5" s="1"/>
</calcChain>
</file>

<file path=xl/sharedStrings.xml><?xml version="1.0" encoding="utf-8"?>
<sst xmlns="http://schemas.openxmlformats.org/spreadsheetml/2006/main" count="810" uniqueCount="317">
  <si>
    <t>PLS-M0</t>
  </si>
  <si>
    <t>CZ072</t>
  </si>
  <si>
    <t>ISPV2018Q4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</si>
  <si>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</si>
  <si>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</si>
  <si>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</si>
  <si>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</si>
  <si>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</si>
  <si>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</si>
  <si>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</si>
  <si>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</si>
  <si>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</si>
  <si>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</si>
  <si>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</si>
  <si>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</si>
  <si>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</si>
  <si>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</si>
  <si>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</si>
  <si>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</si>
  <si>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</si>
  <si>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</si>
  <si>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</si>
  <si>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</si>
  <si>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</si>
  <si>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</si>
  <si>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</si>
  <si>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</si>
  <si>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</si>
  <si>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</si>
  <si>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</si>
  <si>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</si>
  <si>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</si>
  <si>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</si>
  <si>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</si>
  <si>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</si>
  <si>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</si>
  <si>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</si>
  <si>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</si>
  <si>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</si>
  <si>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</si>
  <si>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</si>
  <si>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</si>
  <si>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</si>
  <si>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</si>
  <si>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*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</si>
  <si>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</si>
  <si>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</si>
  <si>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</si>
  <si>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</si>
  <si>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</si>
  <si>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</si>
  <si>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</si>
  <si>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</si>
  <si>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</si>
  <si>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</si>
  <si>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</si>
  <si>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</si>
  <si>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</si>
  <si>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</si>
  <si>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</si>
  <si>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</si>
  <si>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</si>
  <si>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</si>
  <si>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</si>
  <si>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</si>
  <si>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</si>
  <si>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</si>
  <si>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</si>
  <si>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</si>
  <si>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</si>
  <si>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</si>
  <si>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</si>
  <si>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</si>
  <si>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</si>
  <si>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</si>
  <si>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</si>
  <si>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</si>
  <si>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</si>
  <si>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</si>
  <si>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</si>
  <si>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</si>
  <si>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</si>
  <si>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</si>
  <si>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</si>
  <si>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</si>
  <si>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</si>
  <si>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</si>
  <si>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</si>
  <si>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</si>
  <si>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</si>
  <si>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</si>
  <si>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</si>
  <si>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</si>
  <si>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</si>
  <si>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</si>
  <si>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</si>
  <si>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</si>
  <si>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</si>
  <si>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</si>
  <si>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</si>
  <si>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</si>
  <si>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</si>
  <si>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</si>
  <si>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</si>
  <si>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</si>
  <si>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</si>
  <si>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</si>
  <si>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</si>
  <si>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</si>
  <si>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</si>
  <si>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</si>
  <si>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</si>
  <si>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</si>
  <si>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</si>
  <si>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</si>
  <si>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</si>
  <si>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</si>
  <si>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</si>
  <si>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</si>
  <si>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</si>
  <si>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</si>
  <si>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</si>
  <si>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</si>
  <si>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</si>
  <si>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</si>
  <si>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</si>
  <si>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</si>
  <si>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</si>
  <si>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</si>
  <si>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</si>
  <si>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</si>
  <si>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</si>
  <si>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</si>
  <si>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</si>
  <si>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</si>
  <si>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</si>
  <si>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</si>
  <si>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</si>
  <si>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</si>
  <si>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</si>
  <si>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</si>
  <si>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</si>
  <si>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</si>
  <si>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</si>
  <si>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</si>
  <si>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</si>
  <si>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</si>
  <si>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</si>
  <si>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</si>
  <si>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</si>
  <si>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</si>
  <si>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</si>
  <si>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</si>
  <si>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</si>
  <si>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</si>
  <si>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</si>
  <si>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</si>
  <si>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</si>
  <si>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</si>
  <si>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</si>
  <si>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</si>
  <si>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</si>
  <si>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</si>
  <si>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</si>
  <si>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</si>
  <si>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</si>
  <si>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</si>
  <si>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</si>
  <si>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</si>
  <si>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</si>
  <si>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</si>
  <si>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</si>
  <si>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</si>
  <si>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</si>
  <si>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</si>
  <si>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</si>
  <si>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</si>
  <si>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</si>
  <si>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</si>
  <si>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</si>
  <si>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</si>
  <si>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</si>
  <si>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</si>
  <si>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</si>
  <si>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</si>
  <si>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</si>
  <si>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</si>
  <si>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</si>
  <si>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</si>
  <si>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</si>
  <si>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</si>
  <si>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1341 Řídící pracovníci v oblasti péče o děti</t>
  </si>
  <si>
    <t>1342 Řídící pracovníci v oblasti zdravotnictví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</si>
  <si>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</si>
  <si>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</si>
  <si>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</si>
  <si>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2132 Specialisté v zemědělství, lesnictví, rybářství a vod.hosp.</t>
  </si>
  <si>
    <t>2133 Specialisté ochrany životního prostředí (kr.prům.ekologie)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</si>
  <si>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</si>
  <si>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</si>
  <si>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</si>
  <si>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</si>
  <si>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</si>
  <si>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</si>
  <si>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</si>
  <si>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</si>
  <si>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</si>
  <si>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</si>
  <si>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</si>
  <si>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</si>
  <si>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</si>
  <si>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</si>
  <si>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</si>
  <si>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</si>
  <si>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</si>
  <si>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3112 Stavební technici</t>
  </si>
  <si>
    <t>3119 Technici v ostatních průmyslových oborech</t>
  </si>
  <si>
    <t>3221 Všeobecné sestry bez specializace</t>
  </si>
  <si>
    <t>3256 Praktické sestry</t>
  </si>
  <si>
    <t>3313 Odborní pracovníci účetnictví, ekonomiky, personalistiky</t>
  </si>
  <si>
    <t>3339 Zprostředkovatelé služeb j.n.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</si>
  <si>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</si>
  <si>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</si>
  <si>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</si>
  <si>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</si>
  <si>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</si>
  <si>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</si>
  <si>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3355 Policejní inspektoři, komisaři a radové Policie ČR</t>
  </si>
  <si>
    <t>3359 Pracovníci veřejné správy v oblasti státních regulací j.n.</t>
  </si>
  <si>
    <t>3411 Odborní pracovníci v právní obl.,bezpečnosti,příbuz.oborech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</si>
  <si>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</si>
  <si>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</si>
  <si>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</si>
  <si>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</si>
  <si>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</si>
  <si>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4131 Pracovníci pro zpracování textů, písaři</t>
  </si>
  <si>
    <t>4311 Úředníci v oblasti účetnictví</t>
  </si>
  <si>
    <t>4312 Úředníci v oblasti statistiky, finančnictví a pojišťovnictví</t>
  </si>
  <si>
    <t>4411 Knihovníci</t>
  </si>
  <si>
    <t>4415 Pracovníci evidence dat a archivů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</si>
  <si>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</si>
  <si>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</si>
  <si>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</si>
  <si>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</si>
  <si>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5164 Chovatelé,ošetřovatelé zvířat v zaříz.pro chov,příbuz.prac.</t>
  </si>
  <si>
    <t>5230 Pokladníci a prodavači vstupenek a jízdenek</t>
  </si>
  <si>
    <t>5312 Asistenti pedagogů</t>
  </si>
  <si>
    <t>5321 Ošetřovatelé a prac. sociálních služeb v obl. pobytové péče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</si>
  <si>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</si>
  <si>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</si>
  <si>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</si>
  <si>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</si>
  <si>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6113 Zahradníci a pěstitelé v zahradnických školkách</t>
  </si>
  <si>
    <t>7112 Zedníci, kamnáři, dlaždiči a montéři suchých staveb</t>
  </si>
  <si>
    <t>7119 Ostatní řemeslníci, kvalifikovaní prac.hl. stavební výroby</t>
  </si>
  <si>
    <t>7222 Nástrojaři a příbuzní pracovníci</t>
  </si>
  <si>
    <t>8157 Obsluha strojů v prádelnách a čistírnách</t>
  </si>
  <si>
    <t>8322 Řidiči osobních a malých dodávkových automobilů, taxikáři</t>
  </si>
  <si>
    <t>8332 Řidiči nákladních automobilů, tahačů a speciálních vozidel</t>
  </si>
  <si>
    <t>9112 Uklízeči a pomocníci v hotelích,admin.,průmysl.a j.objektech</t>
  </si>
  <si>
    <t>9121 Pracovníci pro ruční praní a žehlení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</si>
  <si>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</si>
  <si>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</si>
  <si>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</si>
  <si>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</si>
  <si>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</si>
  <si>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</si>
  <si>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</si>
  <si>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</si>
  <si>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</si>
  <si>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</si>
  <si>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</si>
  <si>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</si>
  <si>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</si>
  <si>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</si>
  <si>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</si>
  <si>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</si>
  <si>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</si>
  <si>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</si>
  <si>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</si>
  <si>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</si>
  <si>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</si>
  <si>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</si>
  <si>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</si>
  <si>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</si>
  <si>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</si>
  <si>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</si>
  <si>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</si>
  <si>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</si>
  <si>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</si>
  <si>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</si>
  <si>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</si>
  <si>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</si>
  <si>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</si>
  <si>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</si>
  <si>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</si>
  <si>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</si>
  <si>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</si>
  <si>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</si>
  <si>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</si>
  <si>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</si>
  <si>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</si>
  <si>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</si>
  <si>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</si>
  <si>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</si>
  <si>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</si>
  <si>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</si>
  <si>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</si>
  <si>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</si>
  <si>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</si>
  <si>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</si>
  <si>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</si>
  <si>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</si>
  <si>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</si>
  <si>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2018</t>
  </si>
  <si>
    <t>Zlínský kraj</t>
  </si>
  <si>
    <t>Index mediánu hrubého měsíčního platu vůči roku 2017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</si>
</sst>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48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4F32DD12-99E1-47A2-A78F-020DE092D615}"/>
    <cellStyle name="normal" xfId="6" xr:uid="{3BE593CF-52DD-4A4A-8651-2C06CA0D7B03}"/>
    <cellStyle name="Normální" xfId="0" builtinId="0"/>
    <cellStyle name="normální 2 4" xfId="13" xr:uid="{AC042240-C437-440C-B357-A472D8C9A541}"/>
    <cellStyle name="normální 3" xfId="3" xr:uid="{B23E5E67-58ED-4E8C-AFC7-91B2F983144C}"/>
    <cellStyle name="normální_021 ISPV 2" xfId="2" xr:uid="{CC4EF4E8-69E7-4CAE-ADA7-9D77C9B155FD}"/>
    <cellStyle name="normální_021 ISPV 2 2" xfId="9" xr:uid="{37DCFC73-9947-41F4-A2CA-E7722B0BB000}"/>
    <cellStyle name="normální_022 ISPV 2" xfId="1" xr:uid="{425327BF-B990-4441-8375-FF62D2F998BB}"/>
    <cellStyle name="normální_022 ISPVNP vaz 2" xfId="4" xr:uid="{5C3FA8A5-B909-459D-B1BE-FAD7F5E5C867}"/>
    <cellStyle name="normální_022 ISPVP vaz 2" xfId="5" xr:uid="{E882C1AA-AEAE-4EE8-9281-50A883083E67}"/>
    <cellStyle name="normální_022 ISPVP vaz 3" xfId="11" xr:uid="{539A1C75-52C3-4B5A-8600-3CC093ACE299}"/>
    <cellStyle name="normální_994 ISPV podnikatelská sféra 2" xfId="15" xr:uid="{C2A63FFD-DA84-4524-A6BD-AE2C99385BD8}"/>
    <cellStyle name="normální_ISPV984" xfId="8" xr:uid="{1C829AC4-FFCA-4AAD-AE2C-26459394420D}"/>
    <cellStyle name="normální_ISPV984 2" xfId="17" xr:uid="{74133D8A-2CFA-4E72-8D7B-1FDB6A647A00}"/>
    <cellStyle name="normální_M1 vazena" xfId="7" xr:uid="{D49034F5-19F6-47C5-94A1-3B7C9FEEAC96}"/>
    <cellStyle name="normální_M1 vazena 2" xfId="16" xr:uid="{CA71FE82-2638-4E64-8802-9A36877D2958}"/>
    <cellStyle name="normální_NewTables var c M5 navrh" xfId="10" xr:uid="{0F42914C-A55D-4290-9C5D-F57A9C7AC5F6}"/>
    <cellStyle name="normální_Vystupy_MPSV" xfId="12" xr:uid="{1DE6F86C-1647-4E3D-8EE0-92AC88272CB5}"/>
    <cellStyle name="procent 2" xfId="14" xr:uid="{796FB3FF-BB26-404A-BAB5-9D86E20000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8"/>
          <c:w val="0.94146345810724585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6483.0373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6483.0373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24887.253799999999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2D-4959-98AC-F8A8D3E16933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9E2D-4959-98AC-F8A8D3E16933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5915.4067000000032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2D-4959-98AC-F8A8D3E16933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8697.9565999999977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6483.0373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6248.7608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2D-4959-98AC-F8A8D3E16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400392"/>
        <c:axId val="18049694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31954.706600000001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9E2D-4959-98AC-F8A8D3E16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76064"/>
        <c:axId val="222576456"/>
      </c:scatterChart>
      <c:catAx>
        <c:axId val="223400392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180496944"/>
        <c:crosses val="autoZero"/>
        <c:auto val="1"/>
        <c:lblAlgn val="ctr"/>
        <c:lblOffset val="100"/>
        <c:tickMarkSkip val="1"/>
        <c:noMultiLvlLbl val="0"/>
      </c:catAx>
      <c:valAx>
        <c:axId val="180496944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400392"/>
        <c:crosses val="autoZero"/>
        <c:crossBetween val="between"/>
      </c:valAx>
      <c:valAx>
        <c:axId val="222576064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576456"/>
        <c:crosses val="max"/>
        <c:crossBetween val="midCat"/>
      </c:valAx>
      <c:valAx>
        <c:axId val="2225764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760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7" footer="0.49212598450000467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468A-47AA-9FE9-5CD31E65B9DA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468A-47AA-9FE9-5CD31E65B9DA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468A-47AA-9FE9-5CD31E65B9DA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138.14709999999999</c:v>
                </c:pt>
                <c:pt idx="1">
                  <c:v>17.944400000000002</c:v>
                </c:pt>
                <c:pt idx="2">
                  <c:v>5.4725999999999999</c:v>
                </c:pt>
                <c:pt idx="3">
                  <c:v>10.672899999999998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68A-47AA-9FE9-5CD31E65B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2"/>
          <c:w val="0.94146345810724608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30.705400000000012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30.705400000000012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135.19540000000001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D1-489F-956C-DFFCA8A44EB8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D6D1-489F-956C-DFFCA8A44EB8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29.818299999999994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D1-489F-956C-DFFCA8A44EB8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46.528699999999986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30.705400000000012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31.233100000000007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D1-489F-956C-DFFCA8A44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647016"/>
        <c:axId val="223647408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171.9264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D6D1-489F-956C-DFFCA8A44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47800"/>
        <c:axId val="223648192"/>
      </c:scatterChart>
      <c:catAx>
        <c:axId val="22364701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647408"/>
        <c:crosses val="autoZero"/>
        <c:auto val="1"/>
        <c:lblAlgn val="ctr"/>
        <c:lblOffset val="100"/>
        <c:tickMarkSkip val="1"/>
        <c:noMultiLvlLbl val="0"/>
      </c:catAx>
      <c:valAx>
        <c:axId val="223647408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647016"/>
        <c:crosses val="autoZero"/>
        <c:crossBetween val="between"/>
      </c:valAx>
      <c:valAx>
        <c:axId val="223647800"/>
        <c:scaling>
          <c:orientation val="minMax"/>
          <c:max val="300"/>
          <c:min val="5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8192"/>
        <c:crosses val="max"/>
        <c:crossBetween val="midCat"/>
      </c:valAx>
      <c:valAx>
        <c:axId val="223648192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7800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55" footer="0.4921259845000045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FBFC79CD-1D4D-4DDC-B630-DCA0D9B5E5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F46DB025-7206-45CC-B69A-BCF3737CF2E0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F61CD4E8-EEDD-4584-B401-B1C52B8BBF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817B6DF-ABED-4FCC-9786-9893B8BCF3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D84B7FD4-9D8C-4190-8259-9366DB040E8B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3A242E25-59B2-46E1-B206-7019EDC01054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20 %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B345858A-3E1F-499B-B2BF-A85C00824FD2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157839</xdr:rowOff>
    </xdr:from>
    <xdr:to>
      <xdr:col>4</xdr:col>
      <xdr:colOff>19050</xdr:colOff>
      <xdr:row>29</xdr:row>
      <xdr:rowOff>95249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03748057-22F6-40A8-8C84-272CD48C1DFB}"/>
            </a:ext>
          </a:extLst>
        </xdr:cNvPr>
        <xdr:cNvSpPr txBox="1"/>
      </xdr:nvSpPr>
      <xdr:spPr>
        <a:xfrm>
          <a:off x="4103916" y="7492089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159201</xdr:rowOff>
    </xdr:from>
    <xdr:to>
      <xdr:col>3</xdr:col>
      <xdr:colOff>627291</xdr:colOff>
      <xdr:row>31</xdr:row>
      <xdr:rowOff>95248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8C85D434-B11B-4EDA-AD2D-930162ACB29D}"/>
            </a:ext>
          </a:extLst>
        </xdr:cNvPr>
        <xdr:cNvSpPr txBox="1"/>
      </xdr:nvSpPr>
      <xdr:spPr>
        <a:xfrm>
          <a:off x="4151541" y="808400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7 %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228A80D7-6122-45F5-B3D8-D60978BED9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2ABD812C-3B56-4E90-984C-0CD7088ABAF3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9FEEE78B-33F5-44DC-AF87-C02A22C6AF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31954.706600000001</v>
          </cell>
        </row>
        <row r="33">
          <cell r="B33">
            <v>6483.0373</v>
          </cell>
          <cell r="C33">
            <v>24887.253799999999</v>
          </cell>
          <cell r="D33">
            <v>5915.4067000000032</v>
          </cell>
          <cell r="E33">
            <v>6248.7608</v>
          </cell>
          <cell r="F33">
            <v>8697.9565999999977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138.14709999999999</v>
          </cell>
        </row>
        <row r="25">
          <cell r="H25" t="str">
            <v>Dovolená</v>
          </cell>
          <cell r="I25">
            <v>17.944400000000002</v>
          </cell>
        </row>
        <row r="26">
          <cell r="H26" t="str">
            <v>Nemoc</v>
          </cell>
          <cell r="I26">
            <v>5.4725999999999999</v>
          </cell>
        </row>
        <row r="27">
          <cell r="H27" t="str">
            <v>Jiné</v>
          </cell>
          <cell r="I27">
            <v>10.672899999999998</v>
          </cell>
        </row>
      </sheetData>
      <sheetData sheetId="16"/>
      <sheetData sheetId="17">
        <row r="16">
          <cell r="D16">
            <v>171.9264</v>
          </cell>
        </row>
        <row r="22">
          <cell r="B22">
            <v>30.705400000000012</v>
          </cell>
          <cell r="C22">
            <v>135.19540000000001</v>
          </cell>
          <cell r="D22">
            <v>29.818299999999994</v>
          </cell>
          <cell r="E22">
            <v>31.233100000000007</v>
          </cell>
          <cell r="F22">
            <v>46.528699999999986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46308-00A3-4A4A-89C2-65B10AB8C96B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15" t="s">
        <v>314</v>
      </c>
      <c r="B1" s="416"/>
      <c r="C1" s="416"/>
      <c r="D1" s="417"/>
      <c r="E1" s="417"/>
      <c r="F1" s="417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18" t="s">
        <v>3</v>
      </c>
      <c r="B3" s="418"/>
      <c r="C3" s="418"/>
      <c r="D3" s="418"/>
      <c r="E3" s="418"/>
      <c r="F3" s="419"/>
    </row>
    <row r="4" spans="1:22" s="17" customFormat="1" ht="15.75" customHeight="1" x14ac:dyDescent="0.3">
      <c r="C4" s="18"/>
      <c r="D4" s="420" t="s">
        <v>315</v>
      </c>
      <c r="E4" s="420"/>
      <c r="F4" s="421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2">
        <v>30802.660500000002</v>
      </c>
      <c r="E7" s="423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24"/>
      <c r="C8" s="424"/>
      <c r="D8" s="425"/>
      <c r="E8" s="426"/>
      <c r="R8" s="34"/>
      <c r="S8" s="34"/>
      <c r="T8" s="34"/>
      <c r="U8" s="34"/>
      <c r="V8" s="34"/>
    </row>
    <row r="9" spans="1:22" s="30" customFormat="1" ht="13.5" customHeight="1" x14ac:dyDescent="0.2">
      <c r="B9" s="427" t="s">
        <v>316</v>
      </c>
      <c r="C9" s="23"/>
      <c r="D9" s="425">
        <v>110.61675099999999</v>
      </c>
      <c r="E9" s="428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29"/>
      <c r="D11" s="430"/>
      <c r="E11" s="431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2" t="s">
        <v>8</v>
      </c>
      <c r="C12" s="429" t="s">
        <v>9</v>
      </c>
      <c r="D12" s="430">
        <v>18404.216499999999</v>
      </c>
      <c r="E12" s="431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2" t="s">
        <v>10</v>
      </c>
      <c r="C13" s="429" t="s">
        <v>11</v>
      </c>
      <c r="D13" s="430">
        <v>24887.253799999999</v>
      </c>
      <c r="E13" s="431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2" t="s">
        <v>12</v>
      </c>
      <c r="C14" s="429" t="s">
        <v>13</v>
      </c>
      <c r="D14" s="430">
        <v>30802.660500000002</v>
      </c>
      <c r="E14" s="431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2" t="s">
        <v>14</v>
      </c>
      <c r="C15" s="429" t="s">
        <v>15</v>
      </c>
      <c r="D15" s="430">
        <v>37051.421300000002</v>
      </c>
      <c r="E15" s="431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2" t="s">
        <v>16</v>
      </c>
      <c r="C16" s="429" t="s">
        <v>17</v>
      </c>
      <c r="D16" s="430">
        <v>45749.377899999999</v>
      </c>
      <c r="E16" s="431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2">
        <v>31954.706600000001</v>
      </c>
      <c r="E18" s="433" t="s">
        <v>5</v>
      </c>
    </row>
    <row r="19" spans="2:22" s="22" customFormat="1" ht="20.45" customHeight="1" x14ac:dyDescent="0.25">
      <c r="B19" s="434" t="s">
        <v>19</v>
      </c>
      <c r="C19" s="424"/>
      <c r="D19" s="435">
        <v>55.195599999999999</v>
      </c>
      <c r="E19" s="428" t="s">
        <v>6</v>
      </c>
    </row>
    <row r="20" spans="2:22" s="22" customFormat="1" ht="24.95" customHeight="1" x14ac:dyDescent="0.25">
      <c r="B20" s="436" t="s">
        <v>20</v>
      </c>
      <c r="C20" s="437"/>
      <c r="D20" s="438"/>
      <c r="E20" s="439"/>
    </row>
    <row r="21" spans="2:22" s="30" customFormat="1" ht="20.100000000000001" customHeight="1" x14ac:dyDescent="0.2">
      <c r="B21" s="440" t="s">
        <v>21</v>
      </c>
      <c r="C21" s="424"/>
      <c r="D21" s="441">
        <v>6.27</v>
      </c>
      <c r="E21" s="426" t="s">
        <v>6</v>
      </c>
    </row>
    <row r="22" spans="2:22" s="30" customFormat="1" ht="20.100000000000001" customHeight="1" x14ac:dyDescent="0.2">
      <c r="B22" s="440" t="s">
        <v>22</v>
      </c>
      <c r="C22" s="424"/>
      <c r="D22" s="441">
        <v>12.36</v>
      </c>
      <c r="E22" s="426" t="s">
        <v>6</v>
      </c>
    </row>
    <row r="23" spans="2:22" s="30" customFormat="1" ht="20.100000000000001" customHeight="1" x14ac:dyDescent="0.2">
      <c r="B23" s="440" t="s">
        <v>23</v>
      </c>
      <c r="C23" s="424"/>
      <c r="D23" s="441">
        <v>13.21</v>
      </c>
      <c r="E23" s="426" t="s">
        <v>6</v>
      </c>
    </row>
    <row r="24" spans="2:22" s="30" customFormat="1" ht="11.65" customHeight="1" x14ac:dyDescent="0.2">
      <c r="B24" s="310"/>
      <c r="C24" s="57"/>
      <c r="D24" s="442"/>
      <c r="E24" s="312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3" t="s">
        <v>24</v>
      </c>
      <c r="C27" s="50"/>
      <c r="D27" s="58">
        <v>173.0795</v>
      </c>
      <c r="E27" s="433" t="s">
        <v>25</v>
      </c>
    </row>
    <row r="28" spans="2:22" s="22" customFormat="1" ht="5.65" customHeight="1" x14ac:dyDescent="0.25">
      <c r="B28" s="444"/>
      <c r="C28" s="444"/>
      <c r="D28" s="445"/>
      <c r="E28" s="446"/>
    </row>
    <row r="29" spans="2:22" s="22" customFormat="1" ht="20.100000000000001" customHeight="1" x14ac:dyDescent="0.25">
      <c r="B29" s="443" t="s">
        <v>26</v>
      </c>
      <c r="C29" s="447"/>
      <c r="D29" s="58">
        <v>28.363900000000001</v>
      </c>
      <c r="E29" s="433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6483.0373</v>
      </c>
      <c r="C33" s="55">
        <v>24887.253799999999</v>
      </c>
      <c r="D33" s="56">
        <v>5915.4067000000032</v>
      </c>
      <c r="E33" s="56">
        <v>6248.7608</v>
      </c>
      <c r="F33" s="56">
        <v>8697.9565999999977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4CE9D-ECC5-4A90-B786-FED77BE2519A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G38" sqref="G38:O38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Zlínský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Zlínský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28.363900000000001</v>
      </c>
      <c r="E12" s="137">
        <v>30802.660500000002</v>
      </c>
      <c r="F12" s="138">
        <v>110.61669999999999</v>
      </c>
      <c r="G12" s="139">
        <v>18404.216499999999</v>
      </c>
      <c r="H12" s="139">
        <v>24887.253799999999</v>
      </c>
      <c r="I12" s="139">
        <v>37051.421300000002</v>
      </c>
      <c r="J12" s="139">
        <v>45749.377899999999</v>
      </c>
      <c r="K12" s="140">
        <v>31954.706600000001</v>
      </c>
      <c r="L12" s="141">
        <v>6.27</v>
      </c>
      <c r="M12" s="141">
        <v>12.36</v>
      </c>
      <c r="N12" s="141">
        <v>13.21</v>
      </c>
      <c r="O12" s="141">
        <v>173.0795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1.9800000000000002E-2</v>
      </c>
      <c r="E13" s="144" t="s">
        <v>44</v>
      </c>
      <c r="F13" s="145" t="s">
        <v>44</v>
      </c>
      <c r="G13" s="146" t="s">
        <v>44</v>
      </c>
      <c r="H13" s="146" t="s">
        <v>44</v>
      </c>
      <c r="I13" s="146" t="s">
        <v>44</v>
      </c>
      <c r="J13" s="146" t="s">
        <v>44</v>
      </c>
      <c r="K13" s="147" t="s">
        <v>44</v>
      </c>
      <c r="L13" s="148" t="s">
        <v>44</v>
      </c>
      <c r="M13" s="148" t="s">
        <v>44</v>
      </c>
      <c r="N13" s="148" t="s">
        <v>44</v>
      </c>
      <c r="O13" s="148" t="s">
        <v>44</v>
      </c>
    </row>
    <row r="14" spans="1:23" s="98" customFormat="1" ht="14.25" customHeight="1" x14ac:dyDescent="0.2">
      <c r="A14" s="149" t="s">
        <v>45</v>
      </c>
      <c r="B14" s="149"/>
      <c r="C14" s="149"/>
      <c r="D14" s="150">
        <v>2.2787000000000002</v>
      </c>
      <c r="E14" s="151">
        <v>26802.4401</v>
      </c>
      <c r="F14" s="152">
        <v>112.58240000000001</v>
      </c>
      <c r="G14" s="153">
        <v>19744.881700000002</v>
      </c>
      <c r="H14" s="153">
        <v>23225.7716</v>
      </c>
      <c r="I14" s="153">
        <v>29932.756600000001</v>
      </c>
      <c r="J14" s="153">
        <v>33301.685100000002</v>
      </c>
      <c r="K14" s="154">
        <v>26705.887599999998</v>
      </c>
      <c r="L14" s="155">
        <v>5.91</v>
      </c>
      <c r="M14" s="155">
        <v>10.15</v>
      </c>
      <c r="N14" s="155">
        <v>13.27</v>
      </c>
      <c r="O14" s="155">
        <v>172.75630000000001</v>
      </c>
    </row>
    <row r="15" spans="1:23" s="98" customFormat="1" ht="14.25" customHeight="1" x14ac:dyDescent="0.2">
      <c r="A15" s="149" t="s">
        <v>46</v>
      </c>
      <c r="B15" s="149"/>
      <c r="C15" s="149"/>
      <c r="D15" s="150">
        <v>4.9119000000000002</v>
      </c>
      <c r="E15" s="151">
        <v>30124.469499999999</v>
      </c>
      <c r="F15" s="152">
        <v>110.4931</v>
      </c>
      <c r="G15" s="153">
        <v>20382.305</v>
      </c>
      <c r="H15" s="153">
        <v>25595.896700000001</v>
      </c>
      <c r="I15" s="153">
        <v>35454.155200000001</v>
      </c>
      <c r="J15" s="153">
        <v>41580.8511</v>
      </c>
      <c r="K15" s="154">
        <v>30855.139500000001</v>
      </c>
      <c r="L15" s="155">
        <v>6.49</v>
      </c>
      <c r="M15" s="155">
        <v>12.12</v>
      </c>
      <c r="N15" s="155">
        <v>13.58</v>
      </c>
      <c r="O15" s="155">
        <v>172.84030000000001</v>
      </c>
    </row>
    <row r="16" spans="1:23" s="98" customFormat="1" ht="14.25" customHeight="1" x14ac:dyDescent="0.2">
      <c r="A16" s="149" t="s">
        <v>47</v>
      </c>
      <c r="B16" s="149"/>
      <c r="C16" s="149"/>
      <c r="D16" s="150">
        <v>9.0572999999999997</v>
      </c>
      <c r="E16" s="151">
        <v>31418.330600000001</v>
      </c>
      <c r="F16" s="152">
        <v>110.62779999999999</v>
      </c>
      <c r="G16" s="153">
        <v>18252.923900000002</v>
      </c>
      <c r="H16" s="153">
        <v>24981.25</v>
      </c>
      <c r="I16" s="153">
        <v>37513.989099999999</v>
      </c>
      <c r="J16" s="153">
        <v>47078.460599999999</v>
      </c>
      <c r="K16" s="154">
        <v>32419.718199999999</v>
      </c>
      <c r="L16" s="155">
        <v>6.53</v>
      </c>
      <c r="M16" s="155">
        <v>12.96</v>
      </c>
      <c r="N16" s="155">
        <v>13.04</v>
      </c>
      <c r="O16" s="155">
        <v>172.80789999999999</v>
      </c>
    </row>
    <row r="17" spans="1:15" s="98" customFormat="1" ht="14.25" customHeight="1" x14ac:dyDescent="0.2">
      <c r="A17" s="149" t="s">
        <v>48</v>
      </c>
      <c r="B17" s="149"/>
      <c r="C17" s="149"/>
      <c r="D17" s="150">
        <v>9.5747999999999998</v>
      </c>
      <c r="E17" s="151">
        <v>32105.5517</v>
      </c>
      <c r="F17" s="152">
        <v>110.1318</v>
      </c>
      <c r="G17" s="153">
        <v>17653.25</v>
      </c>
      <c r="H17" s="153">
        <v>25252.447700000001</v>
      </c>
      <c r="I17" s="153">
        <v>38393.167500000003</v>
      </c>
      <c r="J17" s="153">
        <v>47797.516199999998</v>
      </c>
      <c r="K17" s="154">
        <v>32906.907399999996</v>
      </c>
      <c r="L17" s="155">
        <v>6.1</v>
      </c>
      <c r="M17" s="155">
        <v>12.31</v>
      </c>
      <c r="N17" s="155">
        <v>13.12</v>
      </c>
      <c r="O17" s="155">
        <v>173.303</v>
      </c>
    </row>
    <row r="18" spans="1:15" s="98" customFormat="1" ht="14.25" customHeight="1" x14ac:dyDescent="0.2">
      <c r="A18" s="149" t="s">
        <v>49</v>
      </c>
      <c r="B18" s="149"/>
      <c r="C18" s="149"/>
      <c r="D18" s="150">
        <v>2.5211000000000001</v>
      </c>
      <c r="E18" s="151">
        <v>32593.942200000001</v>
      </c>
      <c r="F18" s="152">
        <v>110.3265</v>
      </c>
      <c r="G18" s="153">
        <v>17954.226900000001</v>
      </c>
      <c r="H18" s="153">
        <v>24463.314399999999</v>
      </c>
      <c r="I18" s="153">
        <v>38750.263599999998</v>
      </c>
      <c r="J18" s="153">
        <v>49387.0628</v>
      </c>
      <c r="K18" s="154">
        <v>33635.509100000003</v>
      </c>
      <c r="L18" s="155">
        <v>5.85</v>
      </c>
      <c r="M18" s="155">
        <v>12.51</v>
      </c>
      <c r="N18" s="155">
        <v>13.48</v>
      </c>
      <c r="O18" s="155">
        <v>173.91300000000001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50</v>
      </c>
      <c r="B20" s="135"/>
      <c r="C20" s="135"/>
      <c r="D20" s="136">
        <v>8.6913</v>
      </c>
      <c r="E20" s="137">
        <v>34868.8367</v>
      </c>
      <c r="F20" s="138">
        <v>111.1893</v>
      </c>
      <c r="G20" s="139">
        <v>22016.242399999999</v>
      </c>
      <c r="H20" s="139">
        <v>27868.142500000002</v>
      </c>
      <c r="I20" s="139">
        <v>43721.249600000003</v>
      </c>
      <c r="J20" s="139">
        <v>51997.896800000002</v>
      </c>
      <c r="K20" s="140">
        <v>36574.099600000001</v>
      </c>
      <c r="L20" s="141">
        <v>6.78</v>
      </c>
      <c r="M20" s="141">
        <v>15.58</v>
      </c>
      <c r="N20" s="141">
        <v>12.99</v>
      </c>
      <c r="O20" s="141">
        <v>172.0915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4.0000000000000001E-3</v>
      </c>
      <c r="E21" s="144" t="s">
        <v>44</v>
      </c>
      <c r="F21" s="145" t="s">
        <v>44</v>
      </c>
      <c r="G21" s="146" t="s">
        <v>44</v>
      </c>
      <c r="H21" s="146" t="s">
        <v>44</v>
      </c>
      <c r="I21" s="146" t="s">
        <v>44</v>
      </c>
      <c r="J21" s="146" t="s">
        <v>44</v>
      </c>
      <c r="K21" s="147" t="s">
        <v>44</v>
      </c>
      <c r="L21" s="148" t="s">
        <v>44</v>
      </c>
      <c r="M21" s="148" t="s">
        <v>44</v>
      </c>
      <c r="N21" s="148" t="s">
        <v>44</v>
      </c>
      <c r="O21" s="148" t="s">
        <v>44</v>
      </c>
    </row>
    <row r="22" spans="1:15" s="98" customFormat="1" ht="14.25" customHeight="1" x14ac:dyDescent="0.2">
      <c r="A22" s="149" t="s">
        <v>45</v>
      </c>
      <c r="B22" s="149"/>
      <c r="C22" s="149"/>
      <c r="D22" s="150">
        <v>0.70530000000000004</v>
      </c>
      <c r="E22" s="151">
        <v>29151.517899999999</v>
      </c>
      <c r="F22" s="152">
        <v>111.4033</v>
      </c>
      <c r="G22" s="153">
        <v>21319.796300000002</v>
      </c>
      <c r="H22" s="153">
        <v>24794.5465</v>
      </c>
      <c r="I22" s="153">
        <v>32732.137299999999</v>
      </c>
      <c r="J22" s="153">
        <v>35839.474800000004</v>
      </c>
      <c r="K22" s="154">
        <v>28882.304</v>
      </c>
      <c r="L22" s="155">
        <v>5.95</v>
      </c>
      <c r="M22" s="155">
        <v>14.88</v>
      </c>
      <c r="N22" s="155">
        <v>12.57</v>
      </c>
      <c r="O22" s="155">
        <v>171.1919</v>
      </c>
    </row>
    <row r="23" spans="1:15" s="98" customFormat="1" ht="14.25" customHeight="1" x14ac:dyDescent="0.2">
      <c r="A23" s="149" t="s">
        <v>46</v>
      </c>
      <c r="B23" s="149"/>
      <c r="C23" s="149"/>
      <c r="D23" s="150">
        <v>1.8944000000000001</v>
      </c>
      <c r="E23" s="151">
        <v>34611.320599999999</v>
      </c>
      <c r="F23" s="152">
        <v>111.0968</v>
      </c>
      <c r="G23" s="153">
        <v>23921.052199999998</v>
      </c>
      <c r="H23" s="153">
        <v>29375.019199999999</v>
      </c>
      <c r="I23" s="153">
        <v>40245.034099999997</v>
      </c>
      <c r="J23" s="153">
        <v>46002.632299999997</v>
      </c>
      <c r="K23" s="154">
        <v>35130.0717</v>
      </c>
      <c r="L23" s="155">
        <v>6.62</v>
      </c>
      <c r="M23" s="155">
        <v>15.64</v>
      </c>
      <c r="N23" s="155">
        <v>13.28</v>
      </c>
      <c r="O23" s="155">
        <v>171.36320000000001</v>
      </c>
    </row>
    <row r="24" spans="1:15" s="98" customFormat="1" ht="14.25" customHeight="1" x14ac:dyDescent="0.2">
      <c r="A24" s="149" t="s">
        <v>47</v>
      </c>
      <c r="B24" s="149"/>
      <c r="C24" s="149"/>
      <c r="D24" s="150">
        <v>2.5802999999999998</v>
      </c>
      <c r="E24" s="151">
        <v>38700.2693</v>
      </c>
      <c r="F24" s="152">
        <v>110.4859</v>
      </c>
      <c r="G24" s="153">
        <v>24164.52</v>
      </c>
      <c r="H24" s="153">
        <v>30834.154999999999</v>
      </c>
      <c r="I24" s="153">
        <v>47275.489000000001</v>
      </c>
      <c r="J24" s="153">
        <v>54590.224699999999</v>
      </c>
      <c r="K24" s="154">
        <v>39770.047400000003</v>
      </c>
      <c r="L24" s="155">
        <v>7.18</v>
      </c>
      <c r="M24" s="155">
        <v>16.53</v>
      </c>
      <c r="N24" s="155">
        <v>13.03</v>
      </c>
      <c r="O24" s="155">
        <v>171.381</v>
      </c>
    </row>
    <row r="25" spans="1:15" s="98" customFormat="1" ht="14.25" customHeight="1" x14ac:dyDescent="0.2">
      <c r="A25" s="149" t="s">
        <v>48</v>
      </c>
      <c r="B25" s="149"/>
      <c r="C25" s="149"/>
      <c r="D25" s="150">
        <v>2.4836</v>
      </c>
      <c r="E25" s="151">
        <v>35706.2817</v>
      </c>
      <c r="F25" s="152">
        <v>112.70910000000001</v>
      </c>
      <c r="G25" s="153">
        <v>21185.540099999998</v>
      </c>
      <c r="H25" s="153">
        <v>26644.491099999999</v>
      </c>
      <c r="I25" s="153">
        <v>46363.712200000002</v>
      </c>
      <c r="J25" s="153">
        <v>55233.412900000003</v>
      </c>
      <c r="K25" s="154">
        <v>37508.416499999999</v>
      </c>
      <c r="L25" s="155">
        <v>6.87</v>
      </c>
      <c r="M25" s="155">
        <v>15.18</v>
      </c>
      <c r="N25" s="155">
        <v>12.77</v>
      </c>
      <c r="O25" s="155">
        <v>172.67099999999999</v>
      </c>
    </row>
    <row r="26" spans="1:15" s="98" customFormat="1" ht="14.25" customHeight="1" x14ac:dyDescent="0.2">
      <c r="A26" s="149" t="s">
        <v>49</v>
      </c>
      <c r="B26" s="149"/>
      <c r="C26" s="149"/>
      <c r="D26" s="150">
        <v>1.0232000000000001</v>
      </c>
      <c r="E26" s="151">
        <v>32303.873500000002</v>
      </c>
      <c r="F26" s="152">
        <v>111.68040000000001</v>
      </c>
      <c r="G26" s="153">
        <v>18432.333299999998</v>
      </c>
      <c r="H26" s="153">
        <v>23494.519</v>
      </c>
      <c r="I26" s="153">
        <v>39985.196199999998</v>
      </c>
      <c r="J26" s="153">
        <v>52065.625899999999</v>
      </c>
      <c r="K26" s="154">
        <v>34286.175999999999</v>
      </c>
      <c r="L26" s="155">
        <v>6.14</v>
      </c>
      <c r="M26" s="155">
        <v>14.19</v>
      </c>
      <c r="N26" s="155">
        <v>13.15</v>
      </c>
      <c r="O26" s="155">
        <v>174.28749999999999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19.672499999999999</v>
      </c>
      <c r="E28" s="137">
        <v>29525.060300000001</v>
      </c>
      <c r="F28" s="138">
        <v>110.7902</v>
      </c>
      <c r="G28" s="139">
        <v>17585.319200000002</v>
      </c>
      <c r="H28" s="139">
        <v>23741.364600000001</v>
      </c>
      <c r="I28" s="139">
        <v>34911.505299999997</v>
      </c>
      <c r="J28" s="139">
        <v>40686.339099999997</v>
      </c>
      <c r="K28" s="140">
        <v>29913.8734</v>
      </c>
      <c r="L28" s="141">
        <v>5.99</v>
      </c>
      <c r="M28" s="141">
        <v>10.62</v>
      </c>
      <c r="N28" s="141">
        <v>13.33</v>
      </c>
      <c r="O28" s="141">
        <v>173.51599999999999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1.5699999999999999E-2</v>
      </c>
      <c r="E29" s="144" t="s">
        <v>44</v>
      </c>
      <c r="F29" s="145" t="s">
        <v>44</v>
      </c>
      <c r="G29" s="146" t="s">
        <v>44</v>
      </c>
      <c r="H29" s="146" t="s">
        <v>44</v>
      </c>
      <c r="I29" s="146" t="s">
        <v>44</v>
      </c>
      <c r="J29" s="146" t="s">
        <v>44</v>
      </c>
      <c r="K29" s="147" t="s">
        <v>44</v>
      </c>
      <c r="L29" s="148" t="s">
        <v>44</v>
      </c>
      <c r="M29" s="148" t="s">
        <v>44</v>
      </c>
      <c r="N29" s="148" t="s">
        <v>44</v>
      </c>
      <c r="O29" s="148" t="s">
        <v>44</v>
      </c>
    </row>
    <row r="30" spans="1:15" s="98" customFormat="1" ht="14.25" customHeight="1" x14ac:dyDescent="0.2">
      <c r="A30" s="149" t="s">
        <v>45</v>
      </c>
      <c r="B30" s="149"/>
      <c r="C30" s="149"/>
      <c r="D30" s="150">
        <v>1.5732999999999999</v>
      </c>
      <c r="E30" s="151">
        <v>26140.5844</v>
      </c>
      <c r="F30" s="152">
        <v>112.17319999999999</v>
      </c>
      <c r="G30" s="153">
        <v>19103.583299999998</v>
      </c>
      <c r="H30" s="153">
        <v>22470.298500000001</v>
      </c>
      <c r="I30" s="153">
        <v>28609.252</v>
      </c>
      <c r="J30" s="153">
        <v>31297.432100000002</v>
      </c>
      <c r="K30" s="154">
        <v>25730.153600000001</v>
      </c>
      <c r="L30" s="155">
        <v>5.89</v>
      </c>
      <c r="M30" s="155">
        <v>7.76</v>
      </c>
      <c r="N30" s="155">
        <v>13.62</v>
      </c>
      <c r="O30" s="155">
        <v>173.45769999999999</v>
      </c>
    </row>
    <row r="31" spans="1:15" s="98" customFormat="1" ht="14.25" customHeight="1" x14ac:dyDescent="0.2">
      <c r="A31" s="149" t="s">
        <v>46</v>
      </c>
      <c r="B31" s="149"/>
      <c r="C31" s="149"/>
      <c r="D31" s="150">
        <v>3.0175000000000001</v>
      </c>
      <c r="E31" s="151">
        <v>28120.1368</v>
      </c>
      <c r="F31" s="152">
        <v>110.7274</v>
      </c>
      <c r="G31" s="153">
        <v>18761.085500000001</v>
      </c>
      <c r="H31" s="153">
        <v>23833.880499999999</v>
      </c>
      <c r="I31" s="153">
        <v>31885.5969</v>
      </c>
      <c r="J31" s="153">
        <v>36056.539499999999</v>
      </c>
      <c r="K31" s="154">
        <v>28171.2726</v>
      </c>
      <c r="L31" s="155">
        <v>6.39</v>
      </c>
      <c r="M31" s="155">
        <v>9.3699999999999992</v>
      </c>
      <c r="N31" s="155">
        <v>13.82</v>
      </c>
      <c r="O31" s="155">
        <v>173.76759999999999</v>
      </c>
    </row>
    <row r="32" spans="1:15" s="98" customFormat="1" ht="14.25" customHeight="1" x14ac:dyDescent="0.2">
      <c r="A32" s="149" t="s">
        <v>47</v>
      </c>
      <c r="B32" s="149"/>
      <c r="C32" s="149"/>
      <c r="D32" s="150">
        <v>6.4768999999999997</v>
      </c>
      <c r="E32" s="151">
        <v>29525.5304</v>
      </c>
      <c r="F32" s="152">
        <v>110.5645</v>
      </c>
      <c r="G32" s="153">
        <v>17418.9166</v>
      </c>
      <c r="H32" s="153">
        <v>23374.712599999999</v>
      </c>
      <c r="I32" s="153">
        <v>34155.483999999997</v>
      </c>
      <c r="J32" s="153">
        <v>40202.968699999998</v>
      </c>
      <c r="K32" s="154">
        <v>29491.383099999999</v>
      </c>
      <c r="L32" s="155">
        <v>6.18</v>
      </c>
      <c r="M32" s="155">
        <v>11.04</v>
      </c>
      <c r="N32" s="155">
        <v>13.04</v>
      </c>
      <c r="O32" s="155">
        <v>173.37639999999999</v>
      </c>
    </row>
    <row r="33" spans="1:20" s="98" customFormat="1" ht="14.25" customHeight="1" x14ac:dyDescent="0.2">
      <c r="A33" s="149" t="s">
        <v>48</v>
      </c>
      <c r="B33" s="149"/>
      <c r="C33" s="149"/>
      <c r="D33" s="150">
        <v>7.0911</v>
      </c>
      <c r="E33" s="151">
        <v>31139.746800000001</v>
      </c>
      <c r="F33" s="152">
        <v>109.842</v>
      </c>
      <c r="G33" s="153">
        <v>17162.083299999998</v>
      </c>
      <c r="H33" s="153">
        <v>24627.730899999999</v>
      </c>
      <c r="I33" s="153">
        <v>36932.1486</v>
      </c>
      <c r="J33" s="153">
        <v>43242.395199999999</v>
      </c>
      <c r="K33" s="154">
        <v>31295.223099999999</v>
      </c>
      <c r="L33" s="155">
        <v>5.77</v>
      </c>
      <c r="M33" s="155">
        <v>11.1</v>
      </c>
      <c r="N33" s="155">
        <v>13.27</v>
      </c>
      <c r="O33" s="155">
        <v>173.52430000000001</v>
      </c>
    </row>
    <row r="34" spans="1:20" s="98" customFormat="1" ht="14.25" customHeight="1" x14ac:dyDescent="0.2">
      <c r="A34" s="149" t="s">
        <v>49</v>
      </c>
      <c r="B34" s="149"/>
      <c r="C34" s="149"/>
      <c r="D34" s="150">
        <v>1.4978</v>
      </c>
      <c r="E34" s="151">
        <v>32867.717700000001</v>
      </c>
      <c r="F34" s="152">
        <v>109.4355</v>
      </c>
      <c r="G34" s="153">
        <v>17602.5</v>
      </c>
      <c r="H34" s="153">
        <v>25688.5</v>
      </c>
      <c r="I34" s="153">
        <v>38142.4496</v>
      </c>
      <c r="J34" s="153">
        <v>46850.790699999998</v>
      </c>
      <c r="K34" s="154">
        <v>33190.9928</v>
      </c>
      <c r="L34" s="155">
        <v>5.64</v>
      </c>
      <c r="M34" s="155">
        <v>11.32</v>
      </c>
      <c r="N34" s="155">
        <v>13.71</v>
      </c>
      <c r="O34" s="155">
        <v>173.65719999999999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Zlínský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Zlínský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22016.242399999999</v>
      </c>
      <c r="S40" s="166">
        <f>G28</f>
        <v>17585.319200000002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27868.142500000002</v>
      </c>
      <c r="S41" s="178">
        <f>H28</f>
        <v>23741.364600000001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34868.8367</v>
      </c>
      <c r="S42" s="180">
        <f>E28</f>
        <v>29525.060300000001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43721.249600000003</v>
      </c>
      <c r="S43" s="178">
        <f>I28</f>
        <v>34911.505299999997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51997.896800000002</v>
      </c>
      <c r="S44" s="166">
        <f>J28</f>
        <v>40686.339099999997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0.7208</v>
      </c>
      <c r="E47" s="151">
        <v>17162.129799999999</v>
      </c>
      <c r="F47" s="152">
        <v>112.4807</v>
      </c>
      <c r="G47" s="153">
        <v>13730.115599999999</v>
      </c>
      <c r="H47" s="153">
        <v>15262.6265</v>
      </c>
      <c r="I47" s="153">
        <v>21816.907500000001</v>
      </c>
      <c r="J47" s="153">
        <v>26144.243299999998</v>
      </c>
      <c r="K47" s="154">
        <v>18802.327600000001</v>
      </c>
      <c r="L47" s="155">
        <v>4.5999999999999996</v>
      </c>
      <c r="M47" s="155">
        <v>10.38</v>
      </c>
      <c r="N47" s="155">
        <v>10.39</v>
      </c>
      <c r="O47" s="155">
        <v>173.5489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4.5898000000000003</v>
      </c>
      <c r="E48" s="151">
        <v>20186.784</v>
      </c>
      <c r="F48" s="152">
        <v>112.9654</v>
      </c>
      <c r="G48" s="153">
        <v>15189.8964</v>
      </c>
      <c r="H48" s="153">
        <v>17043.863600000001</v>
      </c>
      <c r="I48" s="153">
        <v>24801.7768</v>
      </c>
      <c r="J48" s="153">
        <v>27918.1855</v>
      </c>
      <c r="K48" s="154">
        <v>21142.4074</v>
      </c>
      <c r="L48" s="155">
        <v>5.47</v>
      </c>
      <c r="M48" s="155">
        <v>10.81</v>
      </c>
      <c r="N48" s="155">
        <v>10.58</v>
      </c>
      <c r="O48" s="155">
        <v>173.38149999999999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10.107200000000001</v>
      </c>
      <c r="E49" s="151">
        <v>30001.3966</v>
      </c>
      <c r="F49" s="152">
        <v>110.24290000000001</v>
      </c>
      <c r="G49" s="153">
        <v>21117.662199999999</v>
      </c>
      <c r="H49" s="153">
        <v>25756.322100000001</v>
      </c>
      <c r="I49" s="153">
        <v>35933.966399999998</v>
      </c>
      <c r="J49" s="153">
        <v>43719.288399999998</v>
      </c>
      <c r="K49" s="154">
        <v>31209.652699999999</v>
      </c>
      <c r="L49" s="155">
        <v>5.87</v>
      </c>
      <c r="M49" s="155">
        <v>12.44</v>
      </c>
      <c r="N49" s="155">
        <v>12.49</v>
      </c>
      <c r="O49" s="155">
        <v>172.19839999999999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3.1435</v>
      </c>
      <c r="E50" s="151">
        <v>31985.480100000001</v>
      </c>
      <c r="F50" s="152">
        <v>110.84310000000001</v>
      </c>
      <c r="G50" s="153">
        <v>23363.333299999998</v>
      </c>
      <c r="H50" s="153">
        <v>27364.517</v>
      </c>
      <c r="I50" s="153">
        <v>38918.7232</v>
      </c>
      <c r="J50" s="153">
        <v>47315.099499999997</v>
      </c>
      <c r="K50" s="154">
        <v>33865.319100000001</v>
      </c>
      <c r="L50" s="155">
        <v>6.4</v>
      </c>
      <c r="M50" s="155">
        <v>12.49</v>
      </c>
      <c r="N50" s="155">
        <v>13.17</v>
      </c>
      <c r="O50" s="155">
        <v>172.5968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9.2860999999999994</v>
      </c>
      <c r="E51" s="151">
        <v>35622.491000000002</v>
      </c>
      <c r="F51" s="152">
        <v>110.58280000000001</v>
      </c>
      <c r="G51" s="153">
        <v>28268.137500000001</v>
      </c>
      <c r="H51" s="153">
        <v>31716.2369</v>
      </c>
      <c r="I51" s="153">
        <v>41510.639900000002</v>
      </c>
      <c r="J51" s="153">
        <v>53686.323299999996</v>
      </c>
      <c r="K51" s="154">
        <v>38562.250399999997</v>
      </c>
      <c r="L51" s="155">
        <v>6.87</v>
      </c>
      <c r="M51" s="155">
        <v>12.86</v>
      </c>
      <c r="N51" s="155">
        <v>14.62</v>
      </c>
      <c r="O51" s="155">
        <v>174.035</v>
      </c>
    </row>
    <row r="52" spans="1:15" ht="14.25" customHeight="1" thickBot="1" x14ac:dyDescent="0.25">
      <c r="A52" s="188" t="s">
        <v>68</v>
      </c>
      <c r="B52" s="188"/>
      <c r="C52" s="188"/>
      <c r="D52" s="189">
        <v>0.51629999999999998</v>
      </c>
      <c r="E52" s="190">
        <v>30527.749100000001</v>
      </c>
      <c r="F52" s="191">
        <v>109.3944</v>
      </c>
      <c r="G52" s="192">
        <v>21288.2166</v>
      </c>
      <c r="H52" s="192">
        <v>26810.618299999998</v>
      </c>
      <c r="I52" s="192">
        <v>34018.314299999998</v>
      </c>
      <c r="J52" s="192">
        <v>38486.716699999997</v>
      </c>
      <c r="K52" s="193">
        <v>30548.161800000002</v>
      </c>
      <c r="L52" s="194">
        <v>5.86</v>
      </c>
      <c r="M52" s="194">
        <v>9.7100000000000009</v>
      </c>
      <c r="N52" s="194">
        <v>14.51</v>
      </c>
      <c r="O52" s="194">
        <v>172.74270000000001</v>
      </c>
    </row>
    <row r="53" spans="1:15" ht="14.25" customHeight="1" thickTop="1" x14ac:dyDescent="0.2">
      <c r="A53" s="195" t="s">
        <v>42</v>
      </c>
      <c r="B53" s="195"/>
      <c r="C53" s="195"/>
      <c r="D53" s="196">
        <v>28.363900000000001</v>
      </c>
      <c r="E53" s="197">
        <v>30802.660500000002</v>
      </c>
      <c r="F53" s="198">
        <v>110.61669999999999</v>
      </c>
      <c r="G53" s="199">
        <v>18404.216499999999</v>
      </c>
      <c r="H53" s="199">
        <v>24887.253799999999</v>
      </c>
      <c r="I53" s="199">
        <v>37051.421300000002</v>
      </c>
      <c r="J53" s="199">
        <v>45749.377899999999</v>
      </c>
      <c r="K53" s="200">
        <v>31954.706600000001</v>
      </c>
      <c r="L53" s="201">
        <v>6.27</v>
      </c>
      <c r="M53" s="201">
        <v>12.36</v>
      </c>
      <c r="N53" s="201">
        <v>13.21</v>
      </c>
      <c r="O53" s="201">
        <v>173.0795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086CD-55E3-4D3A-B7EA-BBB64FCD8390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G38" sqref="G38:O38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Zlínský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Zlínský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7.0659999999999998</v>
      </c>
      <c r="D12" s="230">
        <v>20935.075000000001</v>
      </c>
      <c r="E12" s="231">
        <v>15093.9406</v>
      </c>
      <c r="F12" s="231">
        <v>16993.641899999999</v>
      </c>
      <c r="G12" s="231">
        <v>26087.888999999999</v>
      </c>
      <c r="H12" s="231">
        <v>30671.151000000002</v>
      </c>
      <c r="I12" s="231">
        <v>22549.099900000001</v>
      </c>
      <c r="J12" s="232">
        <v>5.1100000000000003</v>
      </c>
      <c r="K12" s="232">
        <v>12.92</v>
      </c>
      <c r="L12" s="232">
        <v>10.72</v>
      </c>
      <c r="M12" s="232">
        <v>172.54509999999999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21.297799999999999</v>
      </c>
      <c r="D13" s="230">
        <v>33139.962200000002</v>
      </c>
      <c r="E13" s="231">
        <v>24542.373899999999</v>
      </c>
      <c r="F13" s="231">
        <v>28690.232199999999</v>
      </c>
      <c r="G13" s="231">
        <v>38963.713499999998</v>
      </c>
      <c r="H13" s="231">
        <v>47749.4064</v>
      </c>
      <c r="I13" s="231">
        <v>35075.243600000002</v>
      </c>
      <c r="J13" s="232">
        <v>6.51</v>
      </c>
      <c r="K13" s="232">
        <v>12.24</v>
      </c>
      <c r="L13" s="232">
        <v>13.74</v>
      </c>
      <c r="M13" s="232">
        <v>173.2568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4.1599999999999998E-2</v>
      </c>
      <c r="D15" s="243" t="s">
        <v>44</v>
      </c>
      <c r="E15" s="244" t="s">
        <v>44</v>
      </c>
      <c r="F15" s="244" t="s">
        <v>44</v>
      </c>
      <c r="G15" s="244" t="s">
        <v>44</v>
      </c>
      <c r="H15" s="244" t="s">
        <v>44</v>
      </c>
      <c r="I15" s="244" t="s">
        <v>44</v>
      </c>
      <c r="J15" s="245" t="s">
        <v>44</v>
      </c>
      <c r="K15" s="245" t="s">
        <v>44</v>
      </c>
      <c r="L15" s="245" t="s">
        <v>44</v>
      </c>
      <c r="M15" s="245" t="s">
        <v>44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1.1900000000000001E-2</v>
      </c>
      <c r="D16" s="230" t="s">
        <v>44</v>
      </c>
      <c r="E16" s="231" t="s">
        <v>44</v>
      </c>
      <c r="F16" s="231" t="s">
        <v>44</v>
      </c>
      <c r="G16" s="231" t="s">
        <v>44</v>
      </c>
      <c r="H16" s="231" t="s">
        <v>44</v>
      </c>
      <c r="I16" s="231" t="s">
        <v>44</v>
      </c>
      <c r="J16" s="232" t="s">
        <v>44</v>
      </c>
      <c r="K16" s="232" t="s">
        <v>44</v>
      </c>
      <c r="L16" s="232" t="s">
        <v>44</v>
      </c>
      <c r="M16" s="232" t="s">
        <v>44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1.9E-3</v>
      </c>
      <c r="D17" s="230" t="s">
        <v>44</v>
      </c>
      <c r="E17" s="231" t="s">
        <v>44</v>
      </c>
      <c r="F17" s="231" t="s">
        <v>44</v>
      </c>
      <c r="G17" s="231" t="s">
        <v>44</v>
      </c>
      <c r="H17" s="231" t="s">
        <v>44</v>
      </c>
      <c r="I17" s="231" t="s">
        <v>44</v>
      </c>
      <c r="J17" s="232" t="s">
        <v>44</v>
      </c>
      <c r="K17" s="232" t="s">
        <v>44</v>
      </c>
      <c r="L17" s="232" t="s">
        <v>44</v>
      </c>
      <c r="M17" s="232" t="s">
        <v>44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2.7699999999999999E-2</v>
      </c>
      <c r="D18" s="230" t="s">
        <v>44</v>
      </c>
      <c r="E18" s="231" t="s">
        <v>44</v>
      </c>
      <c r="F18" s="231" t="s">
        <v>44</v>
      </c>
      <c r="G18" s="231" t="s">
        <v>44</v>
      </c>
      <c r="H18" s="231" t="s">
        <v>44</v>
      </c>
      <c r="I18" s="231" t="s">
        <v>44</v>
      </c>
      <c r="J18" s="232" t="s">
        <v>44</v>
      </c>
      <c r="K18" s="232" t="s">
        <v>44</v>
      </c>
      <c r="L18" s="232" t="s">
        <v>44</v>
      </c>
      <c r="M18" s="232" t="s">
        <v>44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1.4796</v>
      </c>
      <c r="D19" s="243">
        <v>49307.25</v>
      </c>
      <c r="E19" s="244">
        <v>36165.886700000003</v>
      </c>
      <c r="F19" s="244">
        <v>41743.705800000003</v>
      </c>
      <c r="G19" s="244">
        <v>59564.624799999998</v>
      </c>
      <c r="H19" s="244">
        <v>70061.8609</v>
      </c>
      <c r="I19" s="244">
        <v>51812.580499999996</v>
      </c>
      <c r="J19" s="245">
        <v>9.93</v>
      </c>
      <c r="K19" s="245">
        <v>23.48</v>
      </c>
      <c r="L19" s="245">
        <v>13.92</v>
      </c>
      <c r="M19" s="245">
        <v>173.66640000000001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0.14069999999999999</v>
      </c>
      <c r="D20" s="230">
        <v>57329.345600000001</v>
      </c>
      <c r="E20" s="231">
        <v>40089.046000000002</v>
      </c>
      <c r="F20" s="231">
        <v>50638.894500000002</v>
      </c>
      <c r="G20" s="231">
        <v>68918.757700000002</v>
      </c>
      <c r="H20" s="231">
        <v>83712.419099999999</v>
      </c>
      <c r="I20" s="231">
        <v>59930.656199999998</v>
      </c>
      <c r="J20" s="232">
        <v>11.28</v>
      </c>
      <c r="K20" s="232">
        <v>30.46</v>
      </c>
      <c r="L20" s="232">
        <v>11.23</v>
      </c>
      <c r="M20" s="232">
        <v>174.22880000000001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0.13420000000000001</v>
      </c>
      <c r="D21" s="230">
        <v>47194.363599999997</v>
      </c>
      <c r="E21" s="231">
        <v>34834.988599999997</v>
      </c>
      <c r="F21" s="231">
        <v>40193.831299999998</v>
      </c>
      <c r="G21" s="231">
        <v>56003.864000000001</v>
      </c>
      <c r="H21" s="231">
        <v>70790.588199999998</v>
      </c>
      <c r="I21" s="231">
        <v>50781.046900000001</v>
      </c>
      <c r="J21" s="232">
        <v>12.81</v>
      </c>
      <c r="K21" s="232">
        <v>24.5</v>
      </c>
      <c r="L21" s="232">
        <v>11.04</v>
      </c>
      <c r="M21" s="232">
        <v>174.08459999999999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1.1589</v>
      </c>
      <c r="D22" s="230">
        <v>48520.979500000001</v>
      </c>
      <c r="E22" s="231">
        <v>36545.576699999998</v>
      </c>
      <c r="F22" s="231">
        <v>41627.515899999999</v>
      </c>
      <c r="G22" s="231">
        <v>58532.343000000001</v>
      </c>
      <c r="H22" s="231">
        <v>68301.982699999993</v>
      </c>
      <c r="I22" s="231">
        <v>51159.133999999998</v>
      </c>
      <c r="J22" s="232">
        <v>9.36</v>
      </c>
      <c r="K22" s="232">
        <v>22.39</v>
      </c>
      <c r="L22" s="232">
        <v>14.74</v>
      </c>
      <c r="M22" s="232">
        <v>173.5754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4.2500000000000003E-2</v>
      </c>
      <c r="D23" s="230">
        <v>45144.634400000003</v>
      </c>
      <c r="E23" s="231">
        <v>30281.599999999999</v>
      </c>
      <c r="F23" s="231">
        <v>33422.501300000004</v>
      </c>
      <c r="G23" s="231">
        <v>57137.159699999997</v>
      </c>
      <c r="H23" s="231">
        <v>67490.385699999999</v>
      </c>
      <c r="I23" s="231">
        <v>46882.294999999998</v>
      </c>
      <c r="J23" s="232">
        <v>11.48</v>
      </c>
      <c r="K23" s="232">
        <v>23.37</v>
      </c>
      <c r="L23" s="232">
        <v>10.76</v>
      </c>
      <c r="M23" s="232">
        <v>172.90190000000001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8.9801000000000002</v>
      </c>
      <c r="D24" s="243">
        <v>32887.424700000003</v>
      </c>
      <c r="E24" s="244">
        <v>26996.4519</v>
      </c>
      <c r="F24" s="244">
        <v>29663.2235</v>
      </c>
      <c r="G24" s="244">
        <v>36610.848400000003</v>
      </c>
      <c r="H24" s="244">
        <v>40648.175600000002</v>
      </c>
      <c r="I24" s="244">
        <v>33965.472800000003</v>
      </c>
      <c r="J24" s="245">
        <v>5.43</v>
      </c>
      <c r="K24" s="245">
        <v>7.34</v>
      </c>
      <c r="L24" s="245">
        <v>15.76</v>
      </c>
      <c r="M24" s="245">
        <v>174.53710000000001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0.2757</v>
      </c>
      <c r="D25" s="230">
        <v>33073.270900000003</v>
      </c>
      <c r="E25" s="231">
        <v>25336.894899999999</v>
      </c>
      <c r="F25" s="231">
        <v>28515.1911</v>
      </c>
      <c r="G25" s="231">
        <v>38373.160100000001</v>
      </c>
      <c r="H25" s="231">
        <v>43963.640200000002</v>
      </c>
      <c r="I25" s="231">
        <v>34071.885799999996</v>
      </c>
      <c r="J25" s="232">
        <v>8.91</v>
      </c>
      <c r="K25" s="232">
        <v>11.4</v>
      </c>
      <c r="L25" s="232">
        <v>10.5</v>
      </c>
      <c r="M25" s="232">
        <v>173.7157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0.30880000000000002</v>
      </c>
      <c r="D26" s="230">
        <v>42768.640200000002</v>
      </c>
      <c r="E26" s="231">
        <v>28684.3367</v>
      </c>
      <c r="F26" s="231">
        <v>32650.612499999999</v>
      </c>
      <c r="G26" s="231">
        <v>57201.963499999998</v>
      </c>
      <c r="H26" s="231">
        <v>85220.785799999998</v>
      </c>
      <c r="I26" s="231">
        <v>49293.8897</v>
      </c>
      <c r="J26" s="232">
        <v>5.69</v>
      </c>
      <c r="K26" s="232">
        <v>20.56</v>
      </c>
      <c r="L26" s="232">
        <v>10.89</v>
      </c>
      <c r="M26" s="232">
        <v>177.17150000000001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7.0450999999999997</v>
      </c>
      <c r="D27" s="230">
        <v>32747.242300000002</v>
      </c>
      <c r="E27" s="231">
        <v>27339.103599999999</v>
      </c>
      <c r="F27" s="231">
        <v>29810.140100000001</v>
      </c>
      <c r="G27" s="231">
        <v>36107.455699999999</v>
      </c>
      <c r="H27" s="231">
        <v>38855.884899999997</v>
      </c>
      <c r="I27" s="231">
        <v>33109.096100000002</v>
      </c>
      <c r="J27" s="232">
        <v>4.63</v>
      </c>
      <c r="K27" s="232">
        <v>4.92</v>
      </c>
      <c r="L27" s="232">
        <v>17.27</v>
      </c>
      <c r="M27" s="232">
        <v>174.46870000000001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0.70799999999999996</v>
      </c>
      <c r="D28" s="230">
        <v>32464.635300000002</v>
      </c>
      <c r="E28" s="231">
        <v>23951.8927</v>
      </c>
      <c r="F28" s="231">
        <v>27695.4588</v>
      </c>
      <c r="G28" s="231">
        <v>41963.997000000003</v>
      </c>
      <c r="H28" s="231">
        <v>51554.735800000002</v>
      </c>
      <c r="I28" s="231">
        <v>35310.846599999997</v>
      </c>
      <c r="J28" s="232">
        <v>8.98</v>
      </c>
      <c r="K28" s="232">
        <v>15.67</v>
      </c>
      <c r="L28" s="232">
        <v>10.65</v>
      </c>
      <c r="M28" s="232">
        <v>174.4538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6.3600000000000004E-2</v>
      </c>
      <c r="D29" s="230">
        <v>35738.641499999998</v>
      </c>
      <c r="E29" s="231">
        <v>29399.465100000001</v>
      </c>
      <c r="F29" s="231">
        <v>33173.001700000001</v>
      </c>
      <c r="G29" s="231">
        <v>41222.027699999999</v>
      </c>
      <c r="H29" s="231">
        <v>47742.820500000002</v>
      </c>
      <c r="I29" s="231">
        <v>37493.311600000001</v>
      </c>
      <c r="J29" s="232">
        <v>9.6</v>
      </c>
      <c r="K29" s="232">
        <v>16.84</v>
      </c>
      <c r="L29" s="232">
        <v>10.68</v>
      </c>
      <c r="M29" s="232">
        <v>174.05080000000001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0.5786</v>
      </c>
      <c r="D30" s="230">
        <v>32859.842499999999</v>
      </c>
      <c r="E30" s="231">
        <v>25497.173999999999</v>
      </c>
      <c r="F30" s="231">
        <v>28899.9748</v>
      </c>
      <c r="G30" s="231">
        <v>37396.431299999997</v>
      </c>
      <c r="H30" s="231">
        <v>44765.115899999997</v>
      </c>
      <c r="I30" s="231">
        <v>34124.154399999999</v>
      </c>
      <c r="J30" s="232">
        <v>8.02</v>
      </c>
      <c r="K30" s="232">
        <v>12.04</v>
      </c>
      <c r="L30" s="232">
        <v>11.2</v>
      </c>
      <c r="M30" s="232">
        <v>174.5093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7.7232000000000003</v>
      </c>
      <c r="D31" s="243">
        <v>34317.3649</v>
      </c>
      <c r="E31" s="244">
        <v>25006.550899999998</v>
      </c>
      <c r="F31" s="244">
        <v>29082.989399999999</v>
      </c>
      <c r="G31" s="244">
        <v>42223.0818</v>
      </c>
      <c r="H31" s="244">
        <v>48949.086199999998</v>
      </c>
      <c r="I31" s="244">
        <v>36043.111100000002</v>
      </c>
      <c r="J31" s="245">
        <v>6.73</v>
      </c>
      <c r="K31" s="245">
        <v>14.2</v>
      </c>
      <c r="L31" s="245">
        <v>12.26</v>
      </c>
      <c r="M31" s="245">
        <v>171.60839999999999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0.43880000000000002</v>
      </c>
      <c r="D32" s="230">
        <v>29621.656900000002</v>
      </c>
      <c r="E32" s="231">
        <v>21873.651900000001</v>
      </c>
      <c r="F32" s="231">
        <v>25373.456399999999</v>
      </c>
      <c r="G32" s="231">
        <v>33218.438300000002</v>
      </c>
      <c r="H32" s="231">
        <v>36955.068299999999</v>
      </c>
      <c r="I32" s="231">
        <v>29668.5249</v>
      </c>
      <c r="J32" s="232">
        <v>8.17</v>
      </c>
      <c r="K32" s="232">
        <v>10.68</v>
      </c>
      <c r="L32" s="232">
        <v>10.42</v>
      </c>
      <c r="M32" s="232">
        <v>174.08760000000001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0.71530000000000005</v>
      </c>
      <c r="D33" s="230">
        <v>37406.655299999999</v>
      </c>
      <c r="E33" s="231">
        <v>29301.488399999998</v>
      </c>
      <c r="F33" s="231">
        <v>33414.301500000001</v>
      </c>
      <c r="G33" s="231">
        <v>42437.752</v>
      </c>
      <c r="H33" s="231">
        <v>45766.291899999997</v>
      </c>
      <c r="I33" s="231">
        <v>37687.928500000002</v>
      </c>
      <c r="J33" s="232">
        <v>1.5</v>
      </c>
      <c r="K33" s="232">
        <v>19.64</v>
      </c>
      <c r="L33" s="232">
        <v>11.06</v>
      </c>
      <c r="M33" s="232">
        <v>170.09370000000001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5.8963000000000001</v>
      </c>
      <c r="D34" s="230">
        <v>35265.942799999997</v>
      </c>
      <c r="E34" s="231">
        <v>25895.2808</v>
      </c>
      <c r="F34" s="231">
        <v>29679.6332</v>
      </c>
      <c r="G34" s="231">
        <v>43970.399100000002</v>
      </c>
      <c r="H34" s="231">
        <v>50204.516799999998</v>
      </c>
      <c r="I34" s="231">
        <v>37101.399299999997</v>
      </c>
      <c r="J34" s="232">
        <v>7.28</v>
      </c>
      <c r="K34" s="232">
        <v>13.9</v>
      </c>
      <c r="L34" s="232">
        <v>12.67</v>
      </c>
      <c r="M34" s="232">
        <v>171.261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0.53420000000000001</v>
      </c>
      <c r="D35" s="230">
        <v>28253.311900000001</v>
      </c>
      <c r="E35" s="231">
        <v>21401.2798</v>
      </c>
      <c r="F35" s="231">
        <v>24203.563300000002</v>
      </c>
      <c r="G35" s="231">
        <v>32404.851900000001</v>
      </c>
      <c r="H35" s="231">
        <v>35884.159800000001</v>
      </c>
      <c r="I35" s="231">
        <v>28562.448</v>
      </c>
      <c r="J35" s="232">
        <v>6.41</v>
      </c>
      <c r="K35" s="232">
        <v>11.77</v>
      </c>
      <c r="L35" s="232">
        <v>10.61</v>
      </c>
      <c r="M35" s="232">
        <v>174.78049999999999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0.1384</v>
      </c>
      <c r="D36" s="230">
        <v>31266.561900000001</v>
      </c>
      <c r="E36" s="231">
        <v>23599.994900000002</v>
      </c>
      <c r="F36" s="231">
        <v>26824.452300000001</v>
      </c>
      <c r="G36" s="231">
        <v>34572.002099999998</v>
      </c>
      <c r="H36" s="231">
        <v>38924.579400000002</v>
      </c>
      <c r="I36" s="231">
        <v>31548.3325</v>
      </c>
      <c r="J36" s="232">
        <v>8.3000000000000007</v>
      </c>
      <c r="K36" s="232">
        <v>14.7</v>
      </c>
      <c r="L36" s="232">
        <v>10.25</v>
      </c>
      <c r="M36" s="232">
        <v>174.131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1.6929000000000001</v>
      </c>
      <c r="D37" s="243">
        <v>28361.575700000001</v>
      </c>
      <c r="E37" s="244">
        <v>21218.535199999998</v>
      </c>
      <c r="F37" s="244">
        <v>24490.793699999998</v>
      </c>
      <c r="G37" s="244">
        <v>32370.6901</v>
      </c>
      <c r="H37" s="244">
        <v>36255.211799999997</v>
      </c>
      <c r="I37" s="244">
        <v>28716.957999999999</v>
      </c>
      <c r="J37" s="245">
        <v>7.25</v>
      </c>
      <c r="K37" s="245">
        <v>12.28</v>
      </c>
      <c r="L37" s="245">
        <v>10.79</v>
      </c>
      <c r="M37" s="245">
        <v>174.00749999999999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0.45900000000000002</v>
      </c>
      <c r="D38" s="230">
        <v>25671.656599999998</v>
      </c>
      <c r="E38" s="231">
        <v>19075.356199999998</v>
      </c>
      <c r="F38" s="231">
        <v>22412.1551</v>
      </c>
      <c r="G38" s="231">
        <v>29352.115000000002</v>
      </c>
      <c r="H38" s="231">
        <v>34209.808900000004</v>
      </c>
      <c r="I38" s="231">
        <v>26338.7693</v>
      </c>
      <c r="J38" s="232">
        <v>9.14</v>
      </c>
      <c r="K38" s="232">
        <v>9.7100000000000009</v>
      </c>
      <c r="L38" s="232">
        <v>10.4</v>
      </c>
      <c r="M38" s="232">
        <v>173.96940000000001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6.4399999999999999E-2</v>
      </c>
      <c r="D39" s="230">
        <v>22921.331900000001</v>
      </c>
      <c r="E39" s="231">
        <v>18852.1666</v>
      </c>
      <c r="F39" s="231">
        <v>20664.857599999999</v>
      </c>
      <c r="G39" s="231">
        <v>27900.4018</v>
      </c>
      <c r="H39" s="231">
        <v>30508.3613</v>
      </c>
      <c r="I39" s="231">
        <v>24006.323</v>
      </c>
      <c r="J39" s="232">
        <v>5.53</v>
      </c>
      <c r="K39" s="232">
        <v>14.82</v>
      </c>
      <c r="L39" s="232">
        <v>10.5</v>
      </c>
      <c r="M39" s="232">
        <v>172.5059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0.29320000000000002</v>
      </c>
      <c r="D40" s="230">
        <v>28459.371999999999</v>
      </c>
      <c r="E40" s="231">
        <v>23056.3488</v>
      </c>
      <c r="F40" s="231">
        <v>25347.641299999999</v>
      </c>
      <c r="G40" s="231">
        <v>32575.6944</v>
      </c>
      <c r="H40" s="231">
        <v>36631.116099999999</v>
      </c>
      <c r="I40" s="231">
        <v>29265.4</v>
      </c>
      <c r="J40" s="232">
        <v>6.88</v>
      </c>
      <c r="K40" s="232">
        <v>12.27</v>
      </c>
      <c r="L40" s="232">
        <v>10.44</v>
      </c>
      <c r="M40" s="232">
        <v>174.05330000000001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0.87619999999999998</v>
      </c>
      <c r="D41" s="230">
        <v>29979.430499999999</v>
      </c>
      <c r="E41" s="231">
        <v>22648.705399999999</v>
      </c>
      <c r="F41" s="231">
        <v>25998.818299999999</v>
      </c>
      <c r="G41" s="231">
        <v>33303.4738</v>
      </c>
      <c r="H41" s="231">
        <v>36771.415099999998</v>
      </c>
      <c r="I41" s="231">
        <v>30125.585200000001</v>
      </c>
      <c r="J41" s="232">
        <v>6.6</v>
      </c>
      <c r="K41" s="232">
        <v>13.3</v>
      </c>
      <c r="L41" s="232">
        <v>11.1</v>
      </c>
      <c r="M41" s="232">
        <v>174.1224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5.3148999999999997</v>
      </c>
      <c r="D42" s="243">
        <v>23873.493699999999</v>
      </c>
      <c r="E42" s="244">
        <v>17129.468400000002</v>
      </c>
      <c r="F42" s="244">
        <v>19434.833299999998</v>
      </c>
      <c r="G42" s="244">
        <v>27841.036400000001</v>
      </c>
      <c r="H42" s="244">
        <v>35751.777199999997</v>
      </c>
      <c r="I42" s="244">
        <v>25161.661800000002</v>
      </c>
      <c r="J42" s="245">
        <v>5.1100000000000003</v>
      </c>
      <c r="K42" s="245">
        <v>14.47</v>
      </c>
      <c r="L42" s="245">
        <v>11.36</v>
      </c>
      <c r="M42" s="245">
        <v>171.09520000000001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2.2206999999999999</v>
      </c>
      <c r="D43" s="230">
        <v>19794.9251</v>
      </c>
      <c r="E43" s="231">
        <v>16165.125899999999</v>
      </c>
      <c r="F43" s="231">
        <v>17646.4166</v>
      </c>
      <c r="G43" s="231">
        <v>23088.6924</v>
      </c>
      <c r="H43" s="231">
        <v>26870.6675</v>
      </c>
      <c r="I43" s="231">
        <v>20743.939900000001</v>
      </c>
      <c r="J43" s="232">
        <v>5.96</v>
      </c>
      <c r="K43" s="232">
        <v>7.76</v>
      </c>
      <c r="L43" s="232">
        <v>10.11</v>
      </c>
      <c r="M43" s="232">
        <v>174.48220000000001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8.3099999999999993E-2</v>
      </c>
      <c r="D44" s="230">
        <v>22761.637699999999</v>
      </c>
      <c r="E44" s="231">
        <v>18237.891899999999</v>
      </c>
      <c r="F44" s="231">
        <v>20271.105800000001</v>
      </c>
      <c r="G44" s="231">
        <v>26068.643</v>
      </c>
      <c r="H44" s="231">
        <v>28394.3616</v>
      </c>
      <c r="I44" s="231">
        <v>23295.959299999999</v>
      </c>
      <c r="J44" s="232">
        <v>6.59</v>
      </c>
      <c r="K44" s="232">
        <v>10.94</v>
      </c>
      <c r="L44" s="232">
        <v>9.68</v>
      </c>
      <c r="M44" s="232">
        <v>173.76580000000001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2.1177000000000001</v>
      </c>
      <c r="D45" s="230">
        <v>25356.596399999999</v>
      </c>
      <c r="E45" s="231">
        <v>19202.9192</v>
      </c>
      <c r="F45" s="231">
        <v>22559.016599999999</v>
      </c>
      <c r="G45" s="231">
        <v>27249.2791</v>
      </c>
      <c r="H45" s="231">
        <v>29001.5494</v>
      </c>
      <c r="I45" s="231">
        <v>24842.810099999999</v>
      </c>
      <c r="J45" s="232">
        <v>3.93</v>
      </c>
      <c r="K45" s="232">
        <v>14.52</v>
      </c>
      <c r="L45" s="232">
        <v>12.53</v>
      </c>
      <c r="M45" s="232">
        <v>168.9742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0.89329999999999998</v>
      </c>
      <c r="D46" s="230">
        <v>36977.890599999999</v>
      </c>
      <c r="E46" s="231">
        <v>23526.3544</v>
      </c>
      <c r="F46" s="231">
        <v>31676.360499999999</v>
      </c>
      <c r="G46" s="231">
        <v>43592.388299999999</v>
      </c>
      <c r="H46" s="231">
        <v>49493.886200000001</v>
      </c>
      <c r="I46" s="231">
        <v>37072.6466</v>
      </c>
      <c r="J46" s="232">
        <v>5.69</v>
      </c>
      <c r="K46" s="232">
        <v>23.92</v>
      </c>
      <c r="L46" s="232">
        <v>11.35</v>
      </c>
      <c r="M46" s="232">
        <v>167.45529999999999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0.16950000000000001</v>
      </c>
      <c r="D47" s="243">
        <v>22391.6666</v>
      </c>
      <c r="E47" s="244">
        <v>18136.368299999998</v>
      </c>
      <c r="F47" s="244">
        <v>20467.0183</v>
      </c>
      <c r="G47" s="244">
        <v>25124.814699999999</v>
      </c>
      <c r="H47" s="244">
        <v>28410.8403</v>
      </c>
      <c r="I47" s="244">
        <v>23135.438300000002</v>
      </c>
      <c r="J47" s="245">
        <v>7.03</v>
      </c>
      <c r="K47" s="245">
        <v>11.31</v>
      </c>
      <c r="L47" s="245">
        <v>10.220000000000001</v>
      </c>
      <c r="M47" s="245">
        <v>177.7004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0.14929999999999999</v>
      </c>
      <c r="D48" s="230">
        <v>22113.485199999999</v>
      </c>
      <c r="E48" s="231">
        <v>18016.098000000002</v>
      </c>
      <c r="F48" s="231">
        <v>20133.583299999998</v>
      </c>
      <c r="G48" s="231">
        <v>24981.25</v>
      </c>
      <c r="H48" s="231">
        <v>28192.567599999998</v>
      </c>
      <c r="I48" s="231">
        <v>22719.258399999999</v>
      </c>
      <c r="J48" s="232">
        <v>6.76</v>
      </c>
      <c r="K48" s="232">
        <v>10.64</v>
      </c>
      <c r="L48" s="232">
        <v>10.33</v>
      </c>
      <c r="M48" s="232">
        <v>178.0703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2.0199999999999999E-2</v>
      </c>
      <c r="D49" s="230" t="s">
        <v>44</v>
      </c>
      <c r="E49" s="231" t="s">
        <v>44</v>
      </c>
      <c r="F49" s="231" t="s">
        <v>44</v>
      </c>
      <c r="G49" s="231" t="s">
        <v>44</v>
      </c>
      <c r="H49" s="231" t="s">
        <v>44</v>
      </c>
      <c r="I49" s="231" t="s">
        <v>44</v>
      </c>
      <c r="J49" s="232" t="s">
        <v>44</v>
      </c>
      <c r="K49" s="232" t="s">
        <v>44</v>
      </c>
      <c r="L49" s="232" t="s">
        <v>44</v>
      </c>
      <c r="M49" s="232" t="s">
        <v>44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0.30509999999999998</v>
      </c>
      <c r="D51" s="243">
        <v>24596.107599999999</v>
      </c>
      <c r="E51" s="244">
        <v>19707.115699999998</v>
      </c>
      <c r="F51" s="244">
        <v>21879.1358</v>
      </c>
      <c r="G51" s="244">
        <v>27112.897400000002</v>
      </c>
      <c r="H51" s="244">
        <v>29842.074100000002</v>
      </c>
      <c r="I51" s="244">
        <v>24599.947400000001</v>
      </c>
      <c r="J51" s="245">
        <v>7.33</v>
      </c>
      <c r="K51" s="245">
        <v>11.94</v>
      </c>
      <c r="L51" s="245">
        <v>10.34</v>
      </c>
      <c r="M51" s="245">
        <v>174.95920000000001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0.1123</v>
      </c>
      <c r="D52" s="230">
        <v>23941.092799999999</v>
      </c>
      <c r="E52" s="231">
        <v>18843.407899999998</v>
      </c>
      <c r="F52" s="231">
        <v>21371.333299999998</v>
      </c>
      <c r="G52" s="231">
        <v>25982.083299999998</v>
      </c>
      <c r="H52" s="231">
        <v>28111.953099999999</v>
      </c>
      <c r="I52" s="231">
        <v>23638.984400000001</v>
      </c>
      <c r="J52" s="232">
        <v>6.41</v>
      </c>
      <c r="K52" s="232">
        <v>11.26</v>
      </c>
      <c r="L52" s="232">
        <v>10.84</v>
      </c>
      <c r="M52" s="232">
        <v>174.57169999999999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9.2499999999999999E-2</v>
      </c>
      <c r="D53" s="230">
        <v>26017.549299999999</v>
      </c>
      <c r="E53" s="231">
        <v>20751.2667</v>
      </c>
      <c r="F53" s="231">
        <v>23390.8223</v>
      </c>
      <c r="G53" s="231">
        <v>28423.506700000002</v>
      </c>
      <c r="H53" s="231">
        <v>30760.866300000002</v>
      </c>
      <c r="I53" s="231">
        <v>25823.682199999999</v>
      </c>
      <c r="J53" s="232">
        <v>6.78</v>
      </c>
      <c r="K53" s="232">
        <v>13.25</v>
      </c>
      <c r="L53" s="232">
        <v>10.34</v>
      </c>
      <c r="M53" s="232">
        <v>176.584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1.1900000000000001E-2</v>
      </c>
      <c r="D54" s="230" t="s">
        <v>44</v>
      </c>
      <c r="E54" s="231" t="s">
        <v>44</v>
      </c>
      <c r="F54" s="231" t="s">
        <v>44</v>
      </c>
      <c r="G54" s="231" t="s">
        <v>44</v>
      </c>
      <c r="H54" s="231" t="s">
        <v>44</v>
      </c>
      <c r="I54" s="231" t="s">
        <v>44</v>
      </c>
      <c r="J54" s="232" t="s">
        <v>44</v>
      </c>
      <c r="K54" s="232" t="s">
        <v>44</v>
      </c>
      <c r="L54" s="232" t="s">
        <v>44</v>
      </c>
      <c r="M54" s="232" t="s">
        <v>44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4.0599999999999997E-2</v>
      </c>
      <c r="D55" s="230">
        <v>25827.298699999999</v>
      </c>
      <c r="E55" s="231">
        <v>22158.749400000001</v>
      </c>
      <c r="F55" s="231">
        <v>24625.3675</v>
      </c>
      <c r="G55" s="231">
        <v>28656.944899999999</v>
      </c>
      <c r="H55" s="231">
        <v>29934.0651</v>
      </c>
      <c r="I55" s="231">
        <v>26213.1783</v>
      </c>
      <c r="J55" s="232">
        <v>7.49</v>
      </c>
      <c r="K55" s="232">
        <v>13.76</v>
      </c>
      <c r="L55" s="232">
        <v>9.59</v>
      </c>
      <c r="M55" s="232">
        <v>174.2818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4.7500000000000001E-2</v>
      </c>
      <c r="D56" s="230">
        <v>21879.1358</v>
      </c>
      <c r="E56" s="231">
        <v>18458.337599999999</v>
      </c>
      <c r="F56" s="231">
        <v>19833.4166</v>
      </c>
      <c r="G56" s="231">
        <v>25944.700499999999</v>
      </c>
      <c r="H56" s="231">
        <v>27474.489099999999</v>
      </c>
      <c r="I56" s="231">
        <v>22485.973000000002</v>
      </c>
      <c r="J56" s="232">
        <v>8.8000000000000007</v>
      </c>
      <c r="K56" s="232">
        <v>9.7100000000000009</v>
      </c>
      <c r="L56" s="232">
        <v>9.9600000000000009</v>
      </c>
      <c r="M56" s="232">
        <v>173.52969999999999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0.47270000000000001</v>
      </c>
      <c r="D57" s="243">
        <v>26579.919900000001</v>
      </c>
      <c r="E57" s="244">
        <v>18452.7827</v>
      </c>
      <c r="F57" s="244">
        <v>22133.386900000001</v>
      </c>
      <c r="G57" s="244">
        <v>34619.352500000001</v>
      </c>
      <c r="H57" s="244">
        <v>39234.5599</v>
      </c>
      <c r="I57" s="244">
        <v>28102.745800000001</v>
      </c>
      <c r="J57" s="245">
        <v>4.3099999999999996</v>
      </c>
      <c r="K57" s="245">
        <v>19.78</v>
      </c>
      <c r="L57" s="245">
        <v>10.68</v>
      </c>
      <c r="M57" s="245">
        <v>175.89179999999999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0.1147</v>
      </c>
      <c r="D58" s="230">
        <v>19622.0455</v>
      </c>
      <c r="E58" s="231">
        <v>16865.802199999998</v>
      </c>
      <c r="F58" s="231">
        <v>17811.25</v>
      </c>
      <c r="G58" s="231">
        <v>24406.695199999998</v>
      </c>
      <c r="H58" s="231">
        <v>27834.820800000001</v>
      </c>
      <c r="I58" s="231">
        <v>21132.804899999999</v>
      </c>
      <c r="J58" s="232">
        <v>4.8899999999999997</v>
      </c>
      <c r="K58" s="232">
        <v>14.66</v>
      </c>
      <c r="L58" s="232">
        <v>9.92</v>
      </c>
      <c r="M58" s="232">
        <v>174.35329999999999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>
        <v>4.7000000000000002E-3</v>
      </c>
      <c r="D59" s="230" t="s">
        <v>44</v>
      </c>
      <c r="E59" s="231" t="s">
        <v>44</v>
      </c>
      <c r="F59" s="231" t="s">
        <v>44</v>
      </c>
      <c r="G59" s="231" t="s">
        <v>44</v>
      </c>
      <c r="H59" s="231" t="s">
        <v>44</v>
      </c>
      <c r="I59" s="231" t="s">
        <v>44</v>
      </c>
      <c r="J59" s="232" t="s">
        <v>44</v>
      </c>
      <c r="K59" s="232" t="s">
        <v>44</v>
      </c>
      <c r="L59" s="232" t="s">
        <v>44</v>
      </c>
      <c r="M59" s="232" t="s">
        <v>44</v>
      </c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0.35310000000000002</v>
      </c>
      <c r="D60" s="230">
        <v>29362.914100000002</v>
      </c>
      <c r="E60" s="231">
        <v>21827.579399999999</v>
      </c>
      <c r="F60" s="231">
        <v>24453.375499999998</v>
      </c>
      <c r="G60" s="231">
        <v>36745.049899999998</v>
      </c>
      <c r="H60" s="231">
        <v>40170.539199999999</v>
      </c>
      <c r="I60" s="231">
        <v>30429.5062</v>
      </c>
      <c r="J60" s="232">
        <v>4.17</v>
      </c>
      <c r="K60" s="232">
        <v>20.98</v>
      </c>
      <c r="L60" s="232">
        <v>10.85</v>
      </c>
      <c r="M60" s="232">
        <v>176.3954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2.1838000000000002</v>
      </c>
      <c r="D61" s="243">
        <v>16249.5735</v>
      </c>
      <c r="E61" s="244">
        <v>13634.5833</v>
      </c>
      <c r="F61" s="244">
        <v>14960.347100000001</v>
      </c>
      <c r="G61" s="244">
        <v>18273.083299999998</v>
      </c>
      <c r="H61" s="244">
        <v>21682.699199999999</v>
      </c>
      <c r="I61" s="244">
        <v>17092.6738</v>
      </c>
      <c r="J61" s="245">
        <v>5.58</v>
      </c>
      <c r="K61" s="245">
        <v>7.36</v>
      </c>
      <c r="L61" s="245">
        <v>10.34</v>
      </c>
      <c r="M61" s="245">
        <v>174.73419999999999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1.4373</v>
      </c>
      <c r="D62" s="230">
        <v>16074.226500000001</v>
      </c>
      <c r="E62" s="231">
        <v>14364.193600000001</v>
      </c>
      <c r="F62" s="231">
        <v>15098.5326</v>
      </c>
      <c r="G62" s="231">
        <v>17454</v>
      </c>
      <c r="H62" s="231">
        <v>19017.333299999998</v>
      </c>
      <c r="I62" s="231">
        <v>16503.037700000001</v>
      </c>
      <c r="J62" s="232">
        <v>5.73</v>
      </c>
      <c r="K62" s="232">
        <v>6.31</v>
      </c>
      <c r="L62" s="232">
        <v>10.28</v>
      </c>
      <c r="M62" s="232">
        <v>174.30770000000001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1.0500000000000001E-2</v>
      </c>
      <c r="D63" s="230" t="s">
        <v>44</v>
      </c>
      <c r="E63" s="231" t="s">
        <v>44</v>
      </c>
      <c r="F63" s="231" t="s">
        <v>44</v>
      </c>
      <c r="G63" s="231" t="s">
        <v>44</v>
      </c>
      <c r="H63" s="231" t="s">
        <v>44</v>
      </c>
      <c r="I63" s="231" t="s">
        <v>44</v>
      </c>
      <c r="J63" s="232" t="s">
        <v>44</v>
      </c>
      <c r="K63" s="232" t="s">
        <v>44</v>
      </c>
      <c r="L63" s="232" t="s">
        <v>44</v>
      </c>
      <c r="M63" s="232" t="s">
        <v>44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3.4700000000000002E-2</v>
      </c>
      <c r="D64" s="230">
        <v>18175.7153</v>
      </c>
      <c r="E64" s="231">
        <v>13122.5074</v>
      </c>
      <c r="F64" s="231">
        <v>14892.3776</v>
      </c>
      <c r="G64" s="231">
        <v>19017.053400000001</v>
      </c>
      <c r="H64" s="231">
        <v>24036.084800000001</v>
      </c>
      <c r="I64" s="231">
        <v>17857.299599999998</v>
      </c>
      <c r="J64" s="232">
        <v>3.73</v>
      </c>
      <c r="K64" s="232">
        <v>8.5</v>
      </c>
      <c r="L64" s="232">
        <v>9.9700000000000006</v>
      </c>
      <c r="M64" s="232">
        <v>174.88470000000001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5.0900000000000001E-2</v>
      </c>
      <c r="D65" s="230">
        <v>17241.518400000001</v>
      </c>
      <c r="E65" s="231">
        <v>15823.9859</v>
      </c>
      <c r="F65" s="231">
        <v>16385.6666</v>
      </c>
      <c r="G65" s="231">
        <v>18311.8341</v>
      </c>
      <c r="H65" s="231">
        <v>19964.772700000001</v>
      </c>
      <c r="I65" s="231">
        <v>17452.092000000001</v>
      </c>
      <c r="J65" s="232">
        <v>6.3</v>
      </c>
      <c r="K65" s="232">
        <v>5.81</v>
      </c>
      <c r="L65" s="232">
        <v>10</v>
      </c>
      <c r="M65" s="232">
        <v>174.4314</v>
      </c>
    </row>
    <row r="66" spans="1:13" ht="18.75" customHeight="1" x14ac:dyDescent="0.2">
      <c r="A66" s="227" t="s">
        <v>179</v>
      </c>
      <c r="B66" s="228" t="s">
        <v>180</v>
      </c>
      <c r="C66" s="229">
        <v>3.8999999999999998E-3</v>
      </c>
      <c r="D66" s="230" t="s">
        <v>44</v>
      </c>
      <c r="E66" s="231" t="s">
        <v>44</v>
      </c>
      <c r="F66" s="231" t="s">
        <v>44</v>
      </c>
      <c r="G66" s="231" t="s">
        <v>44</v>
      </c>
      <c r="H66" s="231" t="s">
        <v>44</v>
      </c>
      <c r="I66" s="231" t="s">
        <v>44</v>
      </c>
      <c r="J66" s="232" t="s">
        <v>44</v>
      </c>
      <c r="K66" s="232" t="s">
        <v>44</v>
      </c>
      <c r="L66" s="232" t="s">
        <v>44</v>
      </c>
      <c r="M66" s="232" t="s">
        <v>44</v>
      </c>
    </row>
    <row r="67" spans="1:13" ht="18.75" customHeight="1" x14ac:dyDescent="0.2">
      <c r="A67" s="227" t="s">
        <v>181</v>
      </c>
      <c r="B67" s="228" t="s">
        <v>182</v>
      </c>
      <c r="C67" s="229">
        <v>0.64629999999999999</v>
      </c>
      <c r="D67" s="230">
        <v>17085.175299999999</v>
      </c>
      <c r="E67" s="231">
        <v>12446.499900000001</v>
      </c>
      <c r="F67" s="231">
        <v>13750.962</v>
      </c>
      <c r="G67" s="231">
        <v>21816.907500000001</v>
      </c>
      <c r="H67" s="231">
        <v>25589.874599999999</v>
      </c>
      <c r="I67" s="231">
        <v>18274.5635</v>
      </c>
      <c r="J67" s="232">
        <v>5.26</v>
      </c>
      <c r="K67" s="232">
        <v>9.64</v>
      </c>
      <c r="L67" s="232">
        <v>10.51</v>
      </c>
      <c r="M67" s="232">
        <v>175.78210000000001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28.363900000000001</v>
      </c>
      <c r="D70" s="250">
        <v>30802.660500000002</v>
      </c>
      <c r="E70" s="251">
        <v>18404.216499999999</v>
      </c>
      <c r="F70" s="251">
        <v>24887.253799999999</v>
      </c>
      <c r="G70" s="251">
        <v>37051.421300000002</v>
      </c>
      <c r="H70" s="251">
        <v>45749.377899999999</v>
      </c>
      <c r="I70" s="251">
        <v>31954.706600000001</v>
      </c>
      <c r="J70" s="252">
        <v>6.27</v>
      </c>
      <c r="K70" s="252">
        <v>12.36</v>
      </c>
      <c r="L70" s="252">
        <v>13.21</v>
      </c>
      <c r="M70" s="252">
        <v>173.0795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7F4ED-E89B-4F35-8429-1A5EF7481D03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G38" sqref="G38:O38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296" customWidth="1"/>
    <col min="8" max="8" width="12.33203125" style="297" customWidth="1"/>
    <col min="9" max="11" width="10" style="297" customWidth="1"/>
    <col min="12" max="12" width="9.33203125" style="297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Zlínský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Zlínský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9.5200000000000007E-2</v>
      </c>
      <c r="C12" s="276">
        <v>57478.978499999997</v>
      </c>
      <c r="D12" s="277">
        <v>41576.620999999999</v>
      </c>
      <c r="E12" s="277">
        <v>51921.811600000001</v>
      </c>
      <c r="F12" s="277">
        <v>67372.801500000001</v>
      </c>
      <c r="G12" s="277">
        <v>77355.545700000002</v>
      </c>
      <c r="H12" s="277">
        <v>59192.974499999997</v>
      </c>
      <c r="I12" s="278">
        <v>10.24</v>
      </c>
      <c r="J12" s="278">
        <v>30.72</v>
      </c>
      <c r="K12" s="278">
        <v>11.41</v>
      </c>
      <c r="L12" s="278">
        <v>174.19370000000001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4.19E-2</v>
      </c>
      <c r="C13" s="281">
        <v>57051.171300000002</v>
      </c>
      <c r="D13" s="282">
        <v>42326.304499999998</v>
      </c>
      <c r="E13" s="282">
        <v>50119.361100000002</v>
      </c>
      <c r="F13" s="282">
        <v>72508.114300000001</v>
      </c>
      <c r="G13" s="282">
        <v>92164.652700000006</v>
      </c>
      <c r="H13" s="282">
        <v>62478.777199999997</v>
      </c>
      <c r="I13" s="283">
        <v>13.2</v>
      </c>
      <c r="J13" s="283">
        <v>30.04</v>
      </c>
      <c r="K13" s="283">
        <v>10.92</v>
      </c>
      <c r="L13" s="283">
        <v>174.12979999999999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3.3099999999999997E-2</v>
      </c>
      <c r="C14" s="276">
        <v>51440.815799999997</v>
      </c>
      <c r="D14" s="277">
        <v>33735.038099999998</v>
      </c>
      <c r="E14" s="277">
        <v>38793.869100000004</v>
      </c>
      <c r="F14" s="277">
        <v>58731.703800000003</v>
      </c>
      <c r="G14" s="277">
        <v>70790.588199999998</v>
      </c>
      <c r="H14" s="277">
        <v>51060.3462</v>
      </c>
      <c r="I14" s="278">
        <v>12.22</v>
      </c>
      <c r="J14" s="278">
        <v>26.09</v>
      </c>
      <c r="K14" s="278">
        <v>11.71</v>
      </c>
      <c r="L14" s="278">
        <v>173.87139999999999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3.4000000000000002E-2</v>
      </c>
      <c r="C15" s="281">
        <v>43101.693399999996</v>
      </c>
      <c r="D15" s="282">
        <v>37384.4548</v>
      </c>
      <c r="E15" s="282">
        <v>40281.322500000002</v>
      </c>
      <c r="F15" s="282">
        <v>49960.828699999998</v>
      </c>
      <c r="G15" s="282">
        <v>57846.549800000001</v>
      </c>
      <c r="H15" s="282">
        <v>45965.006399999998</v>
      </c>
      <c r="I15" s="283">
        <v>9.66</v>
      </c>
      <c r="J15" s="283">
        <v>21.94</v>
      </c>
      <c r="K15" s="283">
        <v>10.44</v>
      </c>
      <c r="L15" s="283">
        <v>175.98330000000001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5.0999999999999997E-2</v>
      </c>
      <c r="C16" s="276">
        <v>48079.335599999999</v>
      </c>
      <c r="D16" s="277">
        <v>31369.356800000001</v>
      </c>
      <c r="E16" s="277">
        <v>40193.831299999998</v>
      </c>
      <c r="F16" s="277">
        <v>54239.8514</v>
      </c>
      <c r="G16" s="277">
        <v>60964.449699999997</v>
      </c>
      <c r="H16" s="277">
        <v>47965.8658</v>
      </c>
      <c r="I16" s="278">
        <v>11.93</v>
      </c>
      <c r="J16" s="278">
        <v>23.99</v>
      </c>
      <c r="K16" s="278">
        <v>11.31</v>
      </c>
      <c r="L16" s="278">
        <v>173.48490000000001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0.23549999999999999</v>
      </c>
      <c r="C17" s="281">
        <v>40482.443599999999</v>
      </c>
      <c r="D17" s="282">
        <v>32289.195100000001</v>
      </c>
      <c r="E17" s="282">
        <v>36023.0798</v>
      </c>
      <c r="F17" s="282">
        <v>44186.286200000002</v>
      </c>
      <c r="G17" s="282">
        <v>49365.184500000003</v>
      </c>
      <c r="H17" s="282">
        <v>40526.512300000002</v>
      </c>
      <c r="I17" s="283">
        <v>6.56</v>
      </c>
      <c r="J17" s="283">
        <v>19.690000000000001</v>
      </c>
      <c r="K17" s="283">
        <v>15.4</v>
      </c>
      <c r="L17" s="283">
        <v>173.916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3.8399999999999997E-2</v>
      </c>
      <c r="C18" s="276">
        <v>59490.380899999996</v>
      </c>
      <c r="D18" s="277">
        <v>47825.507799999999</v>
      </c>
      <c r="E18" s="277">
        <v>52446.483500000002</v>
      </c>
      <c r="F18" s="277">
        <v>86336.001799999998</v>
      </c>
      <c r="G18" s="277">
        <v>111398.05039999999</v>
      </c>
      <c r="H18" s="277">
        <v>72832.508900000001</v>
      </c>
      <c r="I18" s="278">
        <v>8.34</v>
      </c>
      <c r="J18" s="278">
        <v>29.68</v>
      </c>
      <c r="K18" s="278">
        <v>10.43</v>
      </c>
      <c r="L18" s="278">
        <v>181.80269999999999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4.7600000000000003E-2</v>
      </c>
      <c r="C19" s="281">
        <v>44241.756099999999</v>
      </c>
      <c r="D19" s="282">
        <v>37336.334799999997</v>
      </c>
      <c r="E19" s="282">
        <v>40046.487099999998</v>
      </c>
      <c r="F19" s="282">
        <v>49398.413200000003</v>
      </c>
      <c r="G19" s="282">
        <v>54142.590400000001</v>
      </c>
      <c r="H19" s="282">
        <v>46644.019699999997</v>
      </c>
      <c r="I19" s="283">
        <v>9.67</v>
      </c>
      <c r="J19" s="283">
        <v>23.66</v>
      </c>
      <c r="K19" s="283">
        <v>11.06</v>
      </c>
      <c r="L19" s="283">
        <v>175.70529999999999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0.57310000000000005</v>
      </c>
      <c r="C20" s="276">
        <v>49721.652300000002</v>
      </c>
      <c r="D20" s="277">
        <v>40186.475400000003</v>
      </c>
      <c r="E20" s="277">
        <v>43948.339399999997</v>
      </c>
      <c r="F20" s="277">
        <v>57448.464099999997</v>
      </c>
      <c r="G20" s="277">
        <v>64727.649400000002</v>
      </c>
      <c r="H20" s="277">
        <v>51172.428599999999</v>
      </c>
      <c r="I20" s="278">
        <v>8.1300000000000008</v>
      </c>
      <c r="J20" s="278">
        <v>22.67</v>
      </c>
      <c r="K20" s="278">
        <v>16.29</v>
      </c>
      <c r="L20" s="278">
        <v>174.58850000000001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0.2127</v>
      </c>
      <c r="C21" s="281">
        <v>61998.573100000001</v>
      </c>
      <c r="D21" s="282">
        <v>39314.917200000004</v>
      </c>
      <c r="E21" s="282">
        <v>51564.608399999997</v>
      </c>
      <c r="F21" s="282">
        <v>70697.153099999996</v>
      </c>
      <c r="G21" s="282">
        <v>77755.277000000002</v>
      </c>
      <c r="H21" s="282">
        <v>60915.7448</v>
      </c>
      <c r="I21" s="283">
        <v>13.91</v>
      </c>
      <c r="J21" s="283">
        <v>21.79</v>
      </c>
      <c r="K21" s="283">
        <v>13.19</v>
      </c>
      <c r="L21" s="283">
        <v>168.16720000000001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6.6600000000000006E-2</v>
      </c>
      <c r="C22" s="276">
        <v>32910.400600000001</v>
      </c>
      <c r="D22" s="277">
        <v>28695.523300000001</v>
      </c>
      <c r="E22" s="277">
        <v>31173.759099999999</v>
      </c>
      <c r="F22" s="277">
        <v>36938.567600000002</v>
      </c>
      <c r="G22" s="277">
        <v>41365.745300000002</v>
      </c>
      <c r="H22" s="277">
        <v>34011.196900000003</v>
      </c>
      <c r="I22" s="278">
        <v>9.74</v>
      </c>
      <c r="J22" s="278">
        <v>11.07</v>
      </c>
      <c r="K22" s="278">
        <v>10.62</v>
      </c>
      <c r="L22" s="278">
        <v>173.00489999999999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3.5999999999999997E-2</v>
      </c>
      <c r="C23" s="281">
        <v>31270.1162</v>
      </c>
      <c r="D23" s="282">
        <v>24590.4166</v>
      </c>
      <c r="E23" s="282">
        <v>28378.024600000001</v>
      </c>
      <c r="F23" s="282">
        <v>38588.938600000001</v>
      </c>
      <c r="G23" s="282">
        <v>41476.859799999998</v>
      </c>
      <c r="H23" s="282">
        <v>32748.2523</v>
      </c>
      <c r="I23" s="283">
        <v>6</v>
      </c>
      <c r="J23" s="283">
        <v>9.9</v>
      </c>
      <c r="K23" s="283">
        <v>10.44</v>
      </c>
      <c r="L23" s="283">
        <v>173.94659999999999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8.0199999999999994E-2</v>
      </c>
      <c r="C24" s="276">
        <v>75758.764299999995</v>
      </c>
      <c r="D24" s="277">
        <v>49473.868000000002</v>
      </c>
      <c r="E24" s="277">
        <v>57967.638400000003</v>
      </c>
      <c r="F24" s="277">
        <v>98023.520099999994</v>
      </c>
      <c r="G24" s="277">
        <v>118697.249</v>
      </c>
      <c r="H24" s="277">
        <v>78670.583700000003</v>
      </c>
      <c r="I24" s="278">
        <v>4.57</v>
      </c>
      <c r="J24" s="278">
        <v>27</v>
      </c>
      <c r="K24" s="278">
        <v>9.76</v>
      </c>
      <c r="L24" s="278">
        <v>184.5138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7.4099999999999999E-2</v>
      </c>
      <c r="C25" s="281">
        <v>42768.640200000002</v>
      </c>
      <c r="D25" s="282">
        <v>29189.336200000002</v>
      </c>
      <c r="E25" s="282">
        <v>36097.600100000003</v>
      </c>
      <c r="F25" s="282">
        <v>49600.731800000001</v>
      </c>
      <c r="G25" s="282">
        <v>53667.173199999997</v>
      </c>
      <c r="H25" s="282">
        <v>42720.3626</v>
      </c>
      <c r="I25" s="283">
        <v>2.29</v>
      </c>
      <c r="J25" s="283">
        <v>22.55</v>
      </c>
      <c r="K25" s="283">
        <v>10.92</v>
      </c>
      <c r="L25" s="283">
        <v>174.16050000000001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0.75780000000000003</v>
      </c>
      <c r="C26" s="276">
        <v>33464.278599999998</v>
      </c>
      <c r="D26" s="277">
        <v>29125.394400000001</v>
      </c>
      <c r="E26" s="277">
        <v>31144.587500000001</v>
      </c>
      <c r="F26" s="277">
        <v>36851.798999999999</v>
      </c>
      <c r="G26" s="277">
        <v>39839.269</v>
      </c>
      <c r="H26" s="277">
        <v>34277.015700000004</v>
      </c>
      <c r="I26" s="278">
        <v>4.43</v>
      </c>
      <c r="J26" s="278">
        <v>5.47</v>
      </c>
      <c r="K26" s="278">
        <v>18.18</v>
      </c>
      <c r="L26" s="278">
        <v>173.97839999999999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2.2208000000000001</v>
      </c>
      <c r="C27" s="281">
        <v>34348.462699999996</v>
      </c>
      <c r="D27" s="282">
        <v>29761.195</v>
      </c>
      <c r="E27" s="282">
        <v>31733.027699999999</v>
      </c>
      <c r="F27" s="282">
        <v>37086.952899999997</v>
      </c>
      <c r="G27" s="282">
        <v>39680.514600000002</v>
      </c>
      <c r="H27" s="282">
        <v>34735.506800000003</v>
      </c>
      <c r="I27" s="283">
        <v>4.54</v>
      </c>
      <c r="J27" s="283">
        <v>5.74</v>
      </c>
      <c r="K27" s="283">
        <v>17.54</v>
      </c>
      <c r="L27" s="283">
        <v>174.27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1.3340000000000001</v>
      </c>
      <c r="C28" s="276">
        <v>34675.348400000003</v>
      </c>
      <c r="D28" s="277">
        <v>30019.727699999999</v>
      </c>
      <c r="E28" s="277">
        <v>32101.926599999999</v>
      </c>
      <c r="F28" s="277">
        <v>36913.425499999998</v>
      </c>
      <c r="G28" s="277">
        <v>38844.347699999998</v>
      </c>
      <c r="H28" s="277">
        <v>34626.505599999997</v>
      </c>
      <c r="I28" s="278">
        <v>4.88</v>
      </c>
      <c r="J28" s="278">
        <v>4.54</v>
      </c>
      <c r="K28" s="278">
        <v>17.3</v>
      </c>
      <c r="L28" s="278">
        <v>174.77350000000001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1.2356</v>
      </c>
      <c r="C29" s="281">
        <v>28587.881700000002</v>
      </c>
      <c r="D29" s="282">
        <v>25839.190699999999</v>
      </c>
      <c r="E29" s="282">
        <v>26869.918099999999</v>
      </c>
      <c r="F29" s="282">
        <v>30140.146000000001</v>
      </c>
      <c r="G29" s="282">
        <v>31568.009699999999</v>
      </c>
      <c r="H29" s="282">
        <v>28713.537899999999</v>
      </c>
      <c r="I29" s="283">
        <v>4.67</v>
      </c>
      <c r="J29" s="283">
        <v>1.94</v>
      </c>
      <c r="K29" s="283">
        <v>16.05</v>
      </c>
      <c r="L29" s="283">
        <v>174.20509999999999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0.2485</v>
      </c>
      <c r="C30" s="276">
        <v>32121.884300000002</v>
      </c>
      <c r="D30" s="277">
        <v>28718.091799999998</v>
      </c>
      <c r="E30" s="277">
        <v>30121.2477</v>
      </c>
      <c r="F30" s="277">
        <v>34946.151400000002</v>
      </c>
      <c r="G30" s="277">
        <v>36388.806199999999</v>
      </c>
      <c r="H30" s="277">
        <v>32581.357100000001</v>
      </c>
      <c r="I30" s="278">
        <v>2.81</v>
      </c>
      <c r="J30" s="278">
        <v>1.92</v>
      </c>
      <c r="K30" s="278">
        <v>18.440000000000001</v>
      </c>
      <c r="L30" s="278">
        <v>174.77340000000001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0.107</v>
      </c>
      <c r="C31" s="281">
        <v>32461.063300000002</v>
      </c>
      <c r="D31" s="282">
        <v>28310.1355</v>
      </c>
      <c r="E31" s="282">
        <v>29864.880399999998</v>
      </c>
      <c r="F31" s="282">
        <v>34973.818700000003</v>
      </c>
      <c r="G31" s="282">
        <v>36694.345300000001</v>
      </c>
      <c r="H31" s="282">
        <v>32534.005700000002</v>
      </c>
      <c r="I31" s="283">
        <v>5.6</v>
      </c>
      <c r="J31" s="283">
        <v>1.9</v>
      </c>
      <c r="K31" s="283">
        <v>16.47</v>
      </c>
      <c r="L31" s="283">
        <v>175.2149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0.60919999999999996</v>
      </c>
      <c r="C32" s="276">
        <v>29542.313900000001</v>
      </c>
      <c r="D32" s="277">
        <v>23504.827600000001</v>
      </c>
      <c r="E32" s="277">
        <v>26979.918300000001</v>
      </c>
      <c r="F32" s="277">
        <v>32215.425999999999</v>
      </c>
      <c r="G32" s="277">
        <v>36042.213799999998</v>
      </c>
      <c r="H32" s="277">
        <v>29952.185799999999</v>
      </c>
      <c r="I32" s="278">
        <v>4.45</v>
      </c>
      <c r="J32" s="278">
        <v>5.19</v>
      </c>
      <c r="K32" s="278">
        <v>16.59</v>
      </c>
      <c r="L32" s="278">
        <v>175.10339999999999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0.17280000000000001</v>
      </c>
      <c r="C33" s="281">
        <v>32863.221899999997</v>
      </c>
      <c r="D33" s="282">
        <v>25929.792099999999</v>
      </c>
      <c r="E33" s="282">
        <v>29183.936300000001</v>
      </c>
      <c r="F33" s="282">
        <v>37464.7232</v>
      </c>
      <c r="G33" s="282">
        <v>44131.343699999998</v>
      </c>
      <c r="H33" s="282">
        <v>33936.260399999999</v>
      </c>
      <c r="I33" s="283">
        <v>8.11</v>
      </c>
      <c r="J33" s="283">
        <v>14.47</v>
      </c>
      <c r="K33" s="283">
        <v>10.39</v>
      </c>
      <c r="L33" s="283">
        <v>173.48939999999999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0.44969999999999999</v>
      </c>
      <c r="C34" s="276">
        <v>33393.408900000002</v>
      </c>
      <c r="D34" s="277">
        <v>24068.418799999999</v>
      </c>
      <c r="E34" s="277">
        <v>27653.0782</v>
      </c>
      <c r="F34" s="277">
        <v>45270.2474</v>
      </c>
      <c r="G34" s="277">
        <v>53686.323299999996</v>
      </c>
      <c r="H34" s="277">
        <v>36881.916799999999</v>
      </c>
      <c r="I34" s="278">
        <v>9.31</v>
      </c>
      <c r="J34" s="278">
        <v>16.600000000000001</v>
      </c>
      <c r="K34" s="278">
        <v>10.75</v>
      </c>
      <c r="L34" s="278">
        <v>174.62880000000001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3.9E-2</v>
      </c>
      <c r="C35" s="281">
        <v>35551.3321</v>
      </c>
      <c r="D35" s="282">
        <v>30775.558099999998</v>
      </c>
      <c r="E35" s="282">
        <v>33678.724199999997</v>
      </c>
      <c r="F35" s="282">
        <v>40259.386899999998</v>
      </c>
      <c r="G35" s="282">
        <v>44151.741600000001</v>
      </c>
      <c r="H35" s="282">
        <v>36674.192199999998</v>
      </c>
      <c r="I35" s="283">
        <v>9.98</v>
      </c>
      <c r="J35" s="283">
        <v>15.35</v>
      </c>
      <c r="K35" s="283">
        <v>10.79</v>
      </c>
      <c r="L35" s="283">
        <v>173.7841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3.4799999999999998E-2</v>
      </c>
      <c r="C36" s="276">
        <v>33142.601499999997</v>
      </c>
      <c r="D36" s="277">
        <v>28120.140299999999</v>
      </c>
      <c r="E36" s="277">
        <v>30520.406900000002</v>
      </c>
      <c r="F36" s="277">
        <v>35609.432800000002</v>
      </c>
      <c r="G36" s="277">
        <v>39687.752500000002</v>
      </c>
      <c r="H36" s="277">
        <v>33441.382299999997</v>
      </c>
      <c r="I36" s="278">
        <v>12.96</v>
      </c>
      <c r="J36" s="278">
        <v>5.15</v>
      </c>
      <c r="K36" s="278">
        <v>9.25</v>
      </c>
      <c r="L36" s="278">
        <v>174.0368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7.9799999999999996E-2</v>
      </c>
      <c r="C37" s="281">
        <v>37683.259100000003</v>
      </c>
      <c r="D37" s="282">
        <v>28697.937699999999</v>
      </c>
      <c r="E37" s="282">
        <v>32328.5749</v>
      </c>
      <c r="F37" s="282">
        <v>45941.297599999998</v>
      </c>
      <c r="G37" s="282">
        <v>54254.332399999999</v>
      </c>
      <c r="H37" s="282">
        <v>39350.779300000002</v>
      </c>
      <c r="I37" s="283">
        <v>10.42</v>
      </c>
      <c r="J37" s="283">
        <v>16.07</v>
      </c>
      <c r="K37" s="283">
        <v>10.68</v>
      </c>
      <c r="L37" s="283">
        <v>174.934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8.09E-2</v>
      </c>
      <c r="C38" s="276">
        <v>32924.732400000001</v>
      </c>
      <c r="D38" s="277">
        <v>23706.25</v>
      </c>
      <c r="E38" s="277">
        <v>28142.837</v>
      </c>
      <c r="F38" s="277">
        <v>42287.193500000001</v>
      </c>
      <c r="G38" s="277">
        <v>53654.595600000001</v>
      </c>
      <c r="H38" s="277">
        <v>36315.475700000003</v>
      </c>
      <c r="I38" s="278">
        <v>9.2799999999999994</v>
      </c>
      <c r="J38" s="278">
        <v>15.58</v>
      </c>
      <c r="K38" s="278">
        <v>10.7</v>
      </c>
      <c r="L38" s="278">
        <v>173.97749999999999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8.0799999999999997E-2</v>
      </c>
      <c r="C39" s="281">
        <v>35444.779600000002</v>
      </c>
      <c r="D39" s="282">
        <v>27786.893100000001</v>
      </c>
      <c r="E39" s="282">
        <v>30338.822800000002</v>
      </c>
      <c r="F39" s="282">
        <v>40202.968699999998</v>
      </c>
      <c r="G39" s="282">
        <v>46003.580600000001</v>
      </c>
      <c r="H39" s="282">
        <v>35758.5818</v>
      </c>
      <c r="I39" s="283">
        <v>5.33</v>
      </c>
      <c r="J39" s="283">
        <v>8.11</v>
      </c>
      <c r="K39" s="283">
        <v>15.09</v>
      </c>
      <c r="L39" s="283">
        <v>177.3554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0.1585</v>
      </c>
      <c r="C40" s="276">
        <v>32482.276099999999</v>
      </c>
      <c r="D40" s="277">
        <v>26874.9872</v>
      </c>
      <c r="E40" s="277">
        <v>28989.173900000002</v>
      </c>
      <c r="F40" s="277">
        <v>35778.448100000001</v>
      </c>
      <c r="G40" s="277">
        <v>39039.547100000003</v>
      </c>
      <c r="H40" s="277">
        <v>32662.331200000001</v>
      </c>
      <c r="I40" s="278">
        <v>6.06</v>
      </c>
      <c r="J40" s="278">
        <v>13.29</v>
      </c>
      <c r="K40" s="278">
        <v>11.02</v>
      </c>
      <c r="L40" s="278">
        <v>174.0489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0.14879999999999999</v>
      </c>
      <c r="C41" s="281">
        <v>32600.945299999999</v>
      </c>
      <c r="D41" s="282">
        <v>27961.4843</v>
      </c>
      <c r="E41" s="282">
        <v>30405.506099999999</v>
      </c>
      <c r="F41" s="282">
        <v>34696.5291</v>
      </c>
      <c r="G41" s="282">
        <v>39564.846799999999</v>
      </c>
      <c r="H41" s="282">
        <v>32964.0893</v>
      </c>
      <c r="I41" s="283">
        <v>7.8</v>
      </c>
      <c r="J41" s="283">
        <v>13.35</v>
      </c>
      <c r="K41" s="283">
        <v>10.59</v>
      </c>
      <c r="L41" s="283">
        <v>174.44560000000001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0.1033</v>
      </c>
      <c r="C42" s="276">
        <v>25117.790499999999</v>
      </c>
      <c r="D42" s="277">
        <v>19977.312999999998</v>
      </c>
      <c r="E42" s="277">
        <v>20819.491999999998</v>
      </c>
      <c r="F42" s="277">
        <v>31079.073100000001</v>
      </c>
      <c r="G42" s="277">
        <v>34459.086900000002</v>
      </c>
      <c r="H42" s="277">
        <v>26414.765100000001</v>
      </c>
      <c r="I42" s="278">
        <v>8.3800000000000008</v>
      </c>
      <c r="J42" s="278">
        <v>11.28</v>
      </c>
      <c r="K42" s="278">
        <v>10.48</v>
      </c>
      <c r="L42" s="278">
        <v>173.60380000000001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0.5212</v>
      </c>
      <c r="C43" s="281">
        <v>37170.040399999998</v>
      </c>
      <c r="D43" s="282">
        <v>31191.540700000001</v>
      </c>
      <c r="E43" s="282">
        <v>34092.335299999999</v>
      </c>
      <c r="F43" s="282">
        <v>40964.587899999999</v>
      </c>
      <c r="G43" s="282">
        <v>43803.334300000002</v>
      </c>
      <c r="H43" s="282">
        <v>37497.861299999997</v>
      </c>
      <c r="I43" s="283">
        <v>1.31</v>
      </c>
      <c r="J43" s="283">
        <v>19.16</v>
      </c>
      <c r="K43" s="283">
        <v>11.16</v>
      </c>
      <c r="L43" s="283">
        <v>168.833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4.0399999999999998E-2</v>
      </c>
      <c r="C44" s="276">
        <v>28734.840400000001</v>
      </c>
      <c r="D44" s="277">
        <v>23748.791300000001</v>
      </c>
      <c r="E44" s="277">
        <v>26716.983199999999</v>
      </c>
      <c r="F44" s="277">
        <v>30304.8966</v>
      </c>
      <c r="G44" s="277">
        <v>34484.850700000003</v>
      </c>
      <c r="H44" s="277">
        <v>28796.6211</v>
      </c>
      <c r="I44" s="278">
        <v>1.19</v>
      </c>
      <c r="J44" s="278">
        <v>19.66</v>
      </c>
      <c r="K44" s="278">
        <v>10.98</v>
      </c>
      <c r="L44" s="278">
        <v>167.3322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0.73240000000000005</v>
      </c>
      <c r="C45" s="281">
        <v>30950.767899999999</v>
      </c>
      <c r="D45" s="282">
        <v>24790.650699999998</v>
      </c>
      <c r="E45" s="282">
        <v>27949.956399999999</v>
      </c>
      <c r="F45" s="282">
        <v>34705.594899999996</v>
      </c>
      <c r="G45" s="282">
        <v>38931.627500000002</v>
      </c>
      <c r="H45" s="282">
        <v>31511.554700000001</v>
      </c>
      <c r="I45" s="283">
        <v>8.9</v>
      </c>
      <c r="J45" s="283">
        <v>12.05</v>
      </c>
      <c r="K45" s="283">
        <v>10.52</v>
      </c>
      <c r="L45" s="283">
        <v>174.1628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6.6299999999999998E-2</v>
      </c>
      <c r="C46" s="276">
        <v>26514.089</v>
      </c>
      <c r="D46" s="277">
        <v>21230.352299999999</v>
      </c>
      <c r="E46" s="277">
        <v>23508.724999999999</v>
      </c>
      <c r="F46" s="277">
        <v>30481.043600000001</v>
      </c>
      <c r="G46" s="277">
        <v>38269.530899999998</v>
      </c>
      <c r="H46" s="277">
        <v>28273.003499999999</v>
      </c>
      <c r="I46" s="278">
        <v>7</v>
      </c>
      <c r="J46" s="278">
        <v>11.7</v>
      </c>
      <c r="K46" s="278">
        <v>10.19</v>
      </c>
      <c r="L46" s="278">
        <v>174.6174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0.2016</v>
      </c>
      <c r="C47" s="281">
        <v>49928.179799999998</v>
      </c>
      <c r="D47" s="282">
        <v>37982.974900000001</v>
      </c>
      <c r="E47" s="282">
        <v>41473.463199999998</v>
      </c>
      <c r="F47" s="282">
        <v>57933.240400000002</v>
      </c>
      <c r="G47" s="282">
        <v>65774.872000000003</v>
      </c>
      <c r="H47" s="282">
        <v>51541.018900000003</v>
      </c>
      <c r="I47" s="283">
        <v>11.96</v>
      </c>
      <c r="J47" s="283">
        <v>27.06</v>
      </c>
      <c r="K47" s="283">
        <v>11.12</v>
      </c>
      <c r="L47" s="283">
        <v>174.31229999999999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8.5099999999999995E-2</v>
      </c>
      <c r="C48" s="276">
        <v>26723.4823</v>
      </c>
      <c r="D48" s="277">
        <v>22335.8442</v>
      </c>
      <c r="E48" s="277">
        <v>23886.62</v>
      </c>
      <c r="F48" s="277">
        <v>31181.4565</v>
      </c>
      <c r="G48" s="277">
        <v>35939.331100000003</v>
      </c>
      <c r="H48" s="277">
        <v>27972.3832</v>
      </c>
      <c r="I48" s="278">
        <v>10.72</v>
      </c>
      <c r="J48" s="278">
        <v>6.73</v>
      </c>
      <c r="K48" s="278">
        <v>10.27</v>
      </c>
      <c r="L48" s="278">
        <v>174.53059999999999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1.0268999999999999</v>
      </c>
      <c r="C49" s="281">
        <v>31569.460899999998</v>
      </c>
      <c r="D49" s="282">
        <v>23837.1715</v>
      </c>
      <c r="E49" s="282">
        <v>27347.2173</v>
      </c>
      <c r="F49" s="282">
        <v>36263.374900000003</v>
      </c>
      <c r="G49" s="282">
        <v>42282.148999999998</v>
      </c>
      <c r="H49" s="282">
        <v>32584.147300000001</v>
      </c>
      <c r="I49" s="283">
        <v>8.16</v>
      </c>
      <c r="J49" s="283">
        <v>13.7</v>
      </c>
      <c r="K49" s="283">
        <v>11.47</v>
      </c>
      <c r="L49" s="283">
        <v>173.5658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0.59370000000000001</v>
      </c>
      <c r="C50" s="276">
        <v>34182.275199999996</v>
      </c>
      <c r="D50" s="277">
        <v>28133.979899999998</v>
      </c>
      <c r="E50" s="277">
        <v>31508.517800000001</v>
      </c>
      <c r="F50" s="277">
        <v>38292.1682</v>
      </c>
      <c r="G50" s="277">
        <v>43506.929499999998</v>
      </c>
      <c r="H50" s="277">
        <v>35074.875500000002</v>
      </c>
      <c r="I50" s="278">
        <v>4.83</v>
      </c>
      <c r="J50" s="278">
        <v>19.440000000000001</v>
      </c>
      <c r="K50" s="278">
        <v>12.58</v>
      </c>
      <c r="L50" s="278">
        <v>174.0147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0.39300000000000002</v>
      </c>
      <c r="C51" s="281">
        <v>28630.297600000002</v>
      </c>
      <c r="D51" s="282">
        <v>22927.333299999998</v>
      </c>
      <c r="E51" s="282">
        <v>26326.897199999999</v>
      </c>
      <c r="F51" s="282">
        <v>31006.173900000002</v>
      </c>
      <c r="G51" s="282">
        <v>35164.216800000002</v>
      </c>
      <c r="H51" s="282">
        <v>29337.087200000002</v>
      </c>
      <c r="I51" s="283">
        <v>7.15</v>
      </c>
      <c r="J51" s="283">
        <v>8.4600000000000009</v>
      </c>
      <c r="K51" s="283">
        <v>9.93</v>
      </c>
      <c r="L51" s="283">
        <v>175.81309999999999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0.11849999999999999</v>
      </c>
      <c r="C52" s="276">
        <v>30159.5756</v>
      </c>
      <c r="D52" s="277">
        <v>25174.3223</v>
      </c>
      <c r="E52" s="277">
        <v>27815.440699999999</v>
      </c>
      <c r="F52" s="277">
        <v>32906.1872</v>
      </c>
      <c r="G52" s="277">
        <v>35853.537900000003</v>
      </c>
      <c r="H52" s="277">
        <v>30611.3086</v>
      </c>
      <c r="I52" s="278">
        <v>8.1999999999999993</v>
      </c>
      <c r="J52" s="278">
        <v>9.66</v>
      </c>
      <c r="K52" s="278">
        <v>10.1</v>
      </c>
      <c r="L52" s="278">
        <v>173.79759999999999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1.2975000000000001</v>
      </c>
      <c r="C53" s="281">
        <v>43163.252500000002</v>
      </c>
      <c r="D53" s="282">
        <v>32024.747899999998</v>
      </c>
      <c r="E53" s="282">
        <v>37151.283900000002</v>
      </c>
      <c r="F53" s="282">
        <v>49133.159800000001</v>
      </c>
      <c r="G53" s="282">
        <v>55319.938900000001</v>
      </c>
      <c r="H53" s="282">
        <v>43523.248699999996</v>
      </c>
      <c r="I53" s="283">
        <v>4.41</v>
      </c>
      <c r="J53" s="283">
        <v>13.93</v>
      </c>
      <c r="K53" s="283">
        <v>13.64</v>
      </c>
      <c r="L53" s="283">
        <v>169.37260000000001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7.0599999999999996E-2</v>
      </c>
      <c r="C54" s="276">
        <v>31921.371800000001</v>
      </c>
      <c r="D54" s="277">
        <v>24977.396000000001</v>
      </c>
      <c r="E54" s="277">
        <v>29380.717100000002</v>
      </c>
      <c r="F54" s="277">
        <v>35120.3151</v>
      </c>
      <c r="G54" s="277">
        <v>38265.171600000001</v>
      </c>
      <c r="H54" s="277">
        <v>31812.596799999999</v>
      </c>
      <c r="I54" s="278">
        <v>7.83</v>
      </c>
      <c r="J54" s="278">
        <v>12.09</v>
      </c>
      <c r="K54" s="278">
        <v>10.87</v>
      </c>
      <c r="L54" s="278">
        <v>176.63339999999999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5.1700000000000003E-2</v>
      </c>
      <c r="C55" s="281">
        <v>25312.25</v>
      </c>
      <c r="D55" s="282">
        <v>21475.041300000001</v>
      </c>
      <c r="E55" s="282">
        <v>22573</v>
      </c>
      <c r="F55" s="282">
        <v>30883.457900000001</v>
      </c>
      <c r="G55" s="282">
        <v>34193.889499999997</v>
      </c>
      <c r="H55" s="282">
        <v>26914.350900000001</v>
      </c>
      <c r="I55" s="283">
        <v>5.24</v>
      </c>
      <c r="J55" s="283">
        <v>16.190000000000001</v>
      </c>
      <c r="K55" s="283">
        <v>11.44</v>
      </c>
      <c r="L55" s="283">
        <v>173.86859999999999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0.36420000000000002</v>
      </c>
      <c r="C56" s="276">
        <v>29792.303599999999</v>
      </c>
      <c r="D56" s="277">
        <v>23445.6937</v>
      </c>
      <c r="E56" s="277">
        <v>26299.4804</v>
      </c>
      <c r="F56" s="277">
        <v>33560.3462</v>
      </c>
      <c r="G56" s="277">
        <v>36916.019200000002</v>
      </c>
      <c r="H56" s="277">
        <v>30112.7889</v>
      </c>
      <c r="I56" s="278">
        <v>6.3</v>
      </c>
      <c r="J56" s="278">
        <v>11.78</v>
      </c>
      <c r="K56" s="278">
        <v>10.64</v>
      </c>
      <c r="L56" s="278">
        <v>175.36519999999999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4.4900000000000002E-2</v>
      </c>
      <c r="C57" s="281">
        <v>29673.177100000001</v>
      </c>
      <c r="D57" s="282">
        <v>23014.330900000001</v>
      </c>
      <c r="E57" s="282">
        <v>24002.665400000002</v>
      </c>
      <c r="F57" s="282">
        <v>36234.886400000003</v>
      </c>
      <c r="G57" s="282">
        <v>40596.934300000001</v>
      </c>
      <c r="H57" s="282">
        <v>31142.665499999999</v>
      </c>
      <c r="I57" s="283">
        <v>7.2</v>
      </c>
      <c r="J57" s="283">
        <v>13.51</v>
      </c>
      <c r="K57" s="283">
        <v>10.99</v>
      </c>
      <c r="L57" s="283">
        <v>173.93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5.2999999999999999E-2</v>
      </c>
      <c r="C58" s="276">
        <v>31343.625199999999</v>
      </c>
      <c r="D58" s="277">
        <v>25793.130700000002</v>
      </c>
      <c r="E58" s="277">
        <v>27431.4908</v>
      </c>
      <c r="F58" s="277">
        <v>34702.372799999997</v>
      </c>
      <c r="G58" s="277">
        <v>39164.648000000001</v>
      </c>
      <c r="H58" s="277">
        <v>32263.570100000001</v>
      </c>
      <c r="I58" s="278">
        <v>9.0399999999999991</v>
      </c>
      <c r="J58" s="278">
        <v>14.18</v>
      </c>
      <c r="K58" s="278">
        <v>9.92</v>
      </c>
      <c r="L58" s="278">
        <v>174.6061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0.2298</v>
      </c>
      <c r="C59" s="281">
        <v>24621.618299999998</v>
      </c>
      <c r="D59" s="282">
        <v>18680.583299999998</v>
      </c>
      <c r="E59" s="282">
        <v>21650.268400000001</v>
      </c>
      <c r="F59" s="282">
        <v>28526.127499999999</v>
      </c>
      <c r="G59" s="282">
        <v>33089.357499999998</v>
      </c>
      <c r="H59" s="282">
        <v>25357.5615</v>
      </c>
      <c r="I59" s="283">
        <v>6.76</v>
      </c>
      <c r="J59" s="283">
        <v>10.72</v>
      </c>
      <c r="K59" s="283">
        <v>10.67</v>
      </c>
      <c r="L59" s="283">
        <v>173.65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0.15049999999999999</v>
      </c>
      <c r="C60" s="276">
        <v>27598.381799999999</v>
      </c>
      <c r="D60" s="277">
        <v>21303.2461</v>
      </c>
      <c r="E60" s="277">
        <v>24356.476699999999</v>
      </c>
      <c r="F60" s="277">
        <v>32390.296200000001</v>
      </c>
      <c r="G60" s="277">
        <v>36247.633800000003</v>
      </c>
      <c r="H60" s="277">
        <v>28566.3328</v>
      </c>
      <c r="I60" s="278">
        <v>10.61</v>
      </c>
      <c r="J60" s="278">
        <v>10.49</v>
      </c>
      <c r="K60" s="278">
        <v>10.44</v>
      </c>
      <c r="L60" s="278">
        <v>174.31370000000001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7.3400000000000007E-2</v>
      </c>
      <c r="C61" s="281">
        <v>25237.157299999999</v>
      </c>
      <c r="D61" s="282">
        <v>18404.216499999999</v>
      </c>
      <c r="E61" s="282">
        <v>21491.8809</v>
      </c>
      <c r="F61" s="282">
        <v>27006.678100000001</v>
      </c>
      <c r="G61" s="282">
        <v>27910.239099999999</v>
      </c>
      <c r="H61" s="282">
        <v>24217.529299999998</v>
      </c>
      <c r="I61" s="283">
        <v>13.25</v>
      </c>
      <c r="J61" s="283">
        <v>3.99</v>
      </c>
      <c r="K61" s="283">
        <v>9.4700000000000006</v>
      </c>
      <c r="L61" s="283">
        <v>174.2483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0.18210000000000001</v>
      </c>
      <c r="C62" s="276">
        <v>28821.530200000001</v>
      </c>
      <c r="D62" s="277">
        <v>23551.6675</v>
      </c>
      <c r="E62" s="277">
        <v>25683.821199999998</v>
      </c>
      <c r="F62" s="277">
        <v>33214.138500000001</v>
      </c>
      <c r="G62" s="277">
        <v>37002.236400000002</v>
      </c>
      <c r="H62" s="277">
        <v>29692.423699999999</v>
      </c>
      <c r="I62" s="278">
        <v>6.72</v>
      </c>
      <c r="J62" s="278">
        <v>12.38</v>
      </c>
      <c r="K62" s="278">
        <v>10.28</v>
      </c>
      <c r="L62" s="278">
        <v>173.4872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4.7800000000000002E-2</v>
      </c>
      <c r="C63" s="281">
        <v>27385.299500000001</v>
      </c>
      <c r="D63" s="282">
        <v>22177.427599999999</v>
      </c>
      <c r="E63" s="282">
        <v>24714.0939</v>
      </c>
      <c r="F63" s="282">
        <v>30827.2801</v>
      </c>
      <c r="G63" s="282">
        <v>34474.417399999998</v>
      </c>
      <c r="H63" s="282">
        <v>28329.5681</v>
      </c>
      <c r="I63" s="283">
        <v>6.68</v>
      </c>
      <c r="J63" s="283">
        <v>11.35</v>
      </c>
      <c r="K63" s="283">
        <v>10.66</v>
      </c>
      <c r="L63" s="283">
        <v>175.10169999999999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0.19139999999999999</v>
      </c>
      <c r="C64" s="276">
        <v>25418.139299999999</v>
      </c>
      <c r="D64" s="277">
        <v>20371.6531</v>
      </c>
      <c r="E64" s="277">
        <v>22648.705399999999</v>
      </c>
      <c r="F64" s="277">
        <v>28733.6175</v>
      </c>
      <c r="G64" s="277">
        <v>32336.963899999999</v>
      </c>
      <c r="H64" s="277">
        <v>26057.333600000002</v>
      </c>
      <c r="I64" s="278">
        <v>4.93</v>
      </c>
      <c r="J64" s="278">
        <v>10.01</v>
      </c>
      <c r="K64" s="278">
        <v>10.39</v>
      </c>
      <c r="L64" s="278">
        <v>173.16309999999999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5.8000000000000003E-2</v>
      </c>
      <c r="C65" s="281">
        <v>27243.181700000001</v>
      </c>
      <c r="D65" s="282">
        <v>20767.7179</v>
      </c>
      <c r="E65" s="282">
        <v>24231.9166</v>
      </c>
      <c r="F65" s="282">
        <v>29389.545999999998</v>
      </c>
      <c r="G65" s="282">
        <v>35025.541400000002</v>
      </c>
      <c r="H65" s="282">
        <v>27368.935300000001</v>
      </c>
      <c r="I65" s="283">
        <v>9.31</v>
      </c>
      <c r="J65" s="283">
        <v>8.82</v>
      </c>
      <c r="K65" s="283">
        <v>11.16</v>
      </c>
      <c r="L65" s="283">
        <v>174.4889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0.59019999999999995</v>
      </c>
      <c r="C66" s="276">
        <v>31262.206099999999</v>
      </c>
      <c r="D66" s="277">
        <v>24979.6407</v>
      </c>
      <c r="E66" s="277">
        <v>28676.5543</v>
      </c>
      <c r="F66" s="277">
        <v>34132.018799999998</v>
      </c>
      <c r="G66" s="277">
        <v>37002.206299999998</v>
      </c>
      <c r="H66" s="277">
        <v>31555.4781</v>
      </c>
      <c r="I66" s="278">
        <v>6.55</v>
      </c>
      <c r="J66" s="278">
        <v>14.39</v>
      </c>
      <c r="K66" s="278">
        <v>11.29</v>
      </c>
      <c r="L66" s="278">
        <v>174.36920000000001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1.2765</v>
      </c>
      <c r="C67" s="281">
        <v>18874.242999999999</v>
      </c>
      <c r="D67" s="282">
        <v>16036.6666</v>
      </c>
      <c r="E67" s="282">
        <v>17301.775900000001</v>
      </c>
      <c r="F67" s="282">
        <v>20761.595799999999</v>
      </c>
      <c r="G67" s="282">
        <v>22947.760999999999</v>
      </c>
      <c r="H67" s="282">
        <v>19259.9879</v>
      </c>
      <c r="I67" s="283">
        <v>5.77</v>
      </c>
      <c r="J67" s="283">
        <v>5.56</v>
      </c>
      <c r="K67" s="283">
        <v>10.220000000000001</v>
      </c>
      <c r="L67" s="283">
        <v>174.41829999999999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0.2606</v>
      </c>
      <c r="C68" s="276">
        <v>26263.677299999999</v>
      </c>
      <c r="D68" s="277">
        <v>18743.575700000001</v>
      </c>
      <c r="E68" s="277">
        <v>23265.1626</v>
      </c>
      <c r="F68" s="277">
        <v>28280.276600000001</v>
      </c>
      <c r="G68" s="277">
        <v>31292.148300000001</v>
      </c>
      <c r="H68" s="277">
        <v>25643.366999999998</v>
      </c>
      <c r="I68" s="278">
        <v>6.42</v>
      </c>
      <c r="J68" s="278">
        <v>10.67</v>
      </c>
      <c r="K68" s="278">
        <v>9.99</v>
      </c>
      <c r="L68" s="278">
        <v>173.56890000000001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0.53810000000000002</v>
      </c>
      <c r="C69" s="281">
        <v>20863.266899999999</v>
      </c>
      <c r="D69" s="282">
        <v>16094.873299999999</v>
      </c>
      <c r="E69" s="282">
        <v>17737.1666</v>
      </c>
      <c r="F69" s="282">
        <v>23797.669399999999</v>
      </c>
      <c r="G69" s="282">
        <v>26820.5838</v>
      </c>
      <c r="H69" s="282">
        <v>21209.445</v>
      </c>
      <c r="I69" s="283">
        <v>6.58</v>
      </c>
      <c r="J69" s="283">
        <v>8.69</v>
      </c>
      <c r="K69" s="283">
        <v>9.91</v>
      </c>
      <c r="L69" s="283">
        <v>174.8211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3.3700000000000001E-2</v>
      </c>
      <c r="C70" s="276">
        <v>25626.494699999999</v>
      </c>
      <c r="D70" s="277">
        <v>20526.5082</v>
      </c>
      <c r="E70" s="277">
        <v>22909.570400000001</v>
      </c>
      <c r="F70" s="277">
        <v>30898.548999999999</v>
      </c>
      <c r="G70" s="277">
        <v>33122.566800000001</v>
      </c>
      <c r="H70" s="277">
        <v>26549.488700000002</v>
      </c>
      <c r="I70" s="278">
        <v>0.81</v>
      </c>
      <c r="J70" s="278">
        <v>19.52</v>
      </c>
      <c r="K70" s="278">
        <v>10</v>
      </c>
      <c r="L70" s="278">
        <v>174.46129999999999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6.6400000000000001E-2</v>
      </c>
      <c r="C71" s="281">
        <v>23759</v>
      </c>
      <c r="D71" s="282">
        <v>19674.650799999999</v>
      </c>
      <c r="E71" s="282">
        <v>21181.5095</v>
      </c>
      <c r="F71" s="282">
        <v>26310.501700000001</v>
      </c>
      <c r="G71" s="282">
        <v>28394.3616</v>
      </c>
      <c r="H71" s="282">
        <v>23886.661100000001</v>
      </c>
      <c r="I71" s="283">
        <v>7.16</v>
      </c>
      <c r="J71" s="283">
        <v>11.36</v>
      </c>
      <c r="K71" s="283">
        <v>9.94</v>
      </c>
      <c r="L71" s="283">
        <v>173.31290000000001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0.53910000000000002</v>
      </c>
      <c r="C72" s="276">
        <v>21100.4136</v>
      </c>
      <c r="D72" s="277">
        <v>17034.260600000001</v>
      </c>
      <c r="E72" s="277">
        <v>18611.083299999998</v>
      </c>
      <c r="F72" s="277">
        <v>23335.8645</v>
      </c>
      <c r="G72" s="277">
        <v>25815.8992</v>
      </c>
      <c r="H72" s="277">
        <v>21316.910100000001</v>
      </c>
      <c r="I72" s="278">
        <v>4.74</v>
      </c>
      <c r="J72" s="278">
        <v>4.21</v>
      </c>
      <c r="K72" s="278">
        <v>16.829999999999998</v>
      </c>
      <c r="L72" s="278">
        <v>174.65280000000001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1.5004999999999999</v>
      </c>
      <c r="C73" s="281">
        <v>26195.398000000001</v>
      </c>
      <c r="D73" s="282">
        <v>22983.644</v>
      </c>
      <c r="E73" s="282">
        <v>24725.196400000001</v>
      </c>
      <c r="F73" s="282">
        <v>27802.2317</v>
      </c>
      <c r="G73" s="282">
        <v>29413.353200000001</v>
      </c>
      <c r="H73" s="282">
        <v>26277.037400000001</v>
      </c>
      <c r="I73" s="283">
        <v>3.73</v>
      </c>
      <c r="J73" s="283">
        <v>17.66</v>
      </c>
      <c r="K73" s="283">
        <v>11.35</v>
      </c>
      <c r="L73" s="283">
        <v>166.62719999999999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3.95E-2</v>
      </c>
      <c r="C74" s="276">
        <v>22274.194800000001</v>
      </c>
      <c r="D74" s="277">
        <v>17459.4166</v>
      </c>
      <c r="E74" s="277">
        <v>20350.804</v>
      </c>
      <c r="F74" s="277">
        <v>24238.6067</v>
      </c>
      <c r="G74" s="277">
        <v>26279.585599999999</v>
      </c>
      <c r="H74" s="277">
        <v>22069.4012</v>
      </c>
      <c r="I74" s="278">
        <v>1.59</v>
      </c>
      <c r="J74" s="278">
        <v>14.48</v>
      </c>
      <c r="K74" s="278">
        <v>11.45</v>
      </c>
      <c r="L74" s="278">
        <v>173.47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0.44409999999999999</v>
      </c>
      <c r="C75" s="281">
        <v>41372.7264</v>
      </c>
      <c r="D75" s="282">
        <v>33345.356599999999</v>
      </c>
      <c r="E75" s="282">
        <v>36230.641900000002</v>
      </c>
      <c r="F75" s="282">
        <v>47517.786899999999</v>
      </c>
      <c r="G75" s="282">
        <v>52317.763599999998</v>
      </c>
      <c r="H75" s="282">
        <v>42334.861599999997</v>
      </c>
      <c r="I75" s="283">
        <v>5.21</v>
      </c>
      <c r="J75" s="283">
        <v>21.62</v>
      </c>
      <c r="K75" s="283">
        <v>11.85</v>
      </c>
      <c r="L75" s="283">
        <v>165.21979999999999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0.31480000000000002</v>
      </c>
      <c r="C76" s="276">
        <v>35348.2111</v>
      </c>
      <c r="D76" s="277">
        <v>27411.357100000001</v>
      </c>
      <c r="E76" s="277">
        <v>31087.787199999999</v>
      </c>
      <c r="F76" s="277">
        <v>40011.290500000003</v>
      </c>
      <c r="G76" s="277">
        <v>43929.327299999997</v>
      </c>
      <c r="H76" s="277">
        <v>35561.322200000002</v>
      </c>
      <c r="I76" s="278">
        <v>7.22</v>
      </c>
      <c r="J76" s="278">
        <v>30.49</v>
      </c>
      <c r="K76" s="278">
        <v>10.57</v>
      </c>
      <c r="L76" s="278">
        <v>169.84639999999999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8.7400000000000005E-2</v>
      </c>
      <c r="C77" s="281">
        <v>18347.0893</v>
      </c>
      <c r="D77" s="282">
        <v>14235.4166</v>
      </c>
      <c r="E77" s="282">
        <v>15738.75</v>
      </c>
      <c r="F77" s="282">
        <v>21023.9568</v>
      </c>
      <c r="G77" s="282">
        <v>24193.589100000001</v>
      </c>
      <c r="H77" s="282">
        <v>18754.059799999999</v>
      </c>
      <c r="I77" s="283">
        <v>4.16</v>
      </c>
      <c r="J77" s="283">
        <v>15.66</v>
      </c>
      <c r="K77" s="283">
        <v>10.28</v>
      </c>
      <c r="L77" s="283">
        <v>171.61250000000001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0.1244</v>
      </c>
      <c r="C78" s="276">
        <v>21557.6666</v>
      </c>
      <c r="D78" s="277">
        <v>17927.333299999998</v>
      </c>
      <c r="E78" s="277">
        <v>19749.169300000001</v>
      </c>
      <c r="F78" s="277">
        <v>23811.6666</v>
      </c>
      <c r="G78" s="277">
        <v>25233.1675</v>
      </c>
      <c r="H78" s="277">
        <v>21680.2055</v>
      </c>
      <c r="I78" s="278">
        <v>6.41</v>
      </c>
      <c r="J78" s="278">
        <v>9.34</v>
      </c>
      <c r="K78" s="278">
        <v>10.14</v>
      </c>
      <c r="L78" s="278">
        <v>174.8751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4.3200000000000002E-2</v>
      </c>
      <c r="C79" s="281">
        <v>23848.024300000001</v>
      </c>
      <c r="D79" s="282">
        <v>17111.833299999998</v>
      </c>
      <c r="E79" s="282">
        <v>20178.833299999998</v>
      </c>
      <c r="F79" s="282">
        <v>25786.592100000002</v>
      </c>
      <c r="G79" s="282">
        <v>27526.7428</v>
      </c>
      <c r="H79" s="282">
        <v>23300.671600000001</v>
      </c>
      <c r="I79" s="283">
        <v>5.99</v>
      </c>
      <c r="J79" s="283">
        <v>9.3699999999999992</v>
      </c>
      <c r="K79" s="283">
        <v>11.02</v>
      </c>
      <c r="L79" s="283">
        <v>175.42269999999999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3.4799999999999998E-2</v>
      </c>
      <c r="C80" s="276">
        <v>23125.353299999999</v>
      </c>
      <c r="D80" s="277">
        <v>16674.583299999998</v>
      </c>
      <c r="E80" s="277">
        <v>21565.747299999999</v>
      </c>
      <c r="F80" s="277">
        <v>25962.944200000002</v>
      </c>
      <c r="G80" s="277">
        <v>27428.739799999999</v>
      </c>
      <c r="H80" s="277">
        <v>23286.819</v>
      </c>
      <c r="I80" s="278">
        <v>5.19</v>
      </c>
      <c r="J80" s="278">
        <v>13.54</v>
      </c>
      <c r="K80" s="278">
        <v>10.95</v>
      </c>
      <c r="L80" s="278">
        <v>174.0497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5.7099999999999998E-2</v>
      </c>
      <c r="C81" s="281">
        <v>25750.011200000001</v>
      </c>
      <c r="D81" s="282">
        <v>19707.115699999998</v>
      </c>
      <c r="E81" s="282">
        <v>22952.908899999999</v>
      </c>
      <c r="F81" s="282">
        <v>28801.137200000001</v>
      </c>
      <c r="G81" s="282">
        <v>30841.295999999998</v>
      </c>
      <c r="H81" s="282">
        <v>25608.288799999998</v>
      </c>
      <c r="I81" s="283">
        <v>7.28</v>
      </c>
      <c r="J81" s="283">
        <v>12.39</v>
      </c>
      <c r="K81" s="283">
        <v>9.76</v>
      </c>
      <c r="L81" s="283">
        <v>175.3227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6.2799999999999995E-2</v>
      </c>
      <c r="C82" s="276">
        <v>17963.083299999998</v>
      </c>
      <c r="D82" s="277">
        <v>16490.7647</v>
      </c>
      <c r="E82" s="277">
        <v>17109.183400000002</v>
      </c>
      <c r="F82" s="277">
        <v>19106.0687</v>
      </c>
      <c r="G82" s="277">
        <v>19715.4166</v>
      </c>
      <c r="H82" s="277">
        <v>17988.112099999998</v>
      </c>
      <c r="I82" s="278">
        <v>3.99</v>
      </c>
      <c r="J82" s="278">
        <v>11.23</v>
      </c>
      <c r="K82" s="278">
        <v>10.92</v>
      </c>
      <c r="L82" s="278">
        <v>174.32339999999999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0.247</v>
      </c>
      <c r="C83" s="281">
        <v>34027.378700000001</v>
      </c>
      <c r="D83" s="282">
        <v>23060.814999999999</v>
      </c>
      <c r="E83" s="282">
        <v>27657.926200000002</v>
      </c>
      <c r="F83" s="282">
        <v>38161.290999999997</v>
      </c>
      <c r="G83" s="282">
        <v>40910.385699999999</v>
      </c>
      <c r="H83" s="282">
        <v>32913.912199999999</v>
      </c>
      <c r="I83" s="283">
        <v>3.13</v>
      </c>
      <c r="J83" s="283">
        <v>23.23</v>
      </c>
      <c r="K83" s="283">
        <v>11.06</v>
      </c>
      <c r="L83" s="283">
        <v>177.3338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5.79E-2</v>
      </c>
      <c r="C84" s="276">
        <v>25305.013900000002</v>
      </c>
      <c r="D84" s="277">
        <v>21827.579399999999</v>
      </c>
      <c r="E84" s="277">
        <v>23366.079600000001</v>
      </c>
      <c r="F84" s="277">
        <v>26992.3217</v>
      </c>
      <c r="G84" s="277">
        <v>29409.223699999999</v>
      </c>
      <c r="H84" s="277">
        <v>25380.289700000001</v>
      </c>
      <c r="I84" s="278">
        <v>7.22</v>
      </c>
      <c r="J84" s="278">
        <v>16.13</v>
      </c>
      <c r="K84" s="278">
        <v>10.14</v>
      </c>
      <c r="L84" s="278">
        <v>173.208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1.3983000000000001</v>
      </c>
      <c r="C85" s="281">
        <v>16029.6666</v>
      </c>
      <c r="D85" s="282">
        <v>14351.5023</v>
      </c>
      <c r="E85" s="282">
        <v>15080.3333</v>
      </c>
      <c r="F85" s="282">
        <v>17396.833299999998</v>
      </c>
      <c r="G85" s="282">
        <v>18992.309799999999</v>
      </c>
      <c r="H85" s="282">
        <v>16464.501199999999</v>
      </c>
      <c r="I85" s="283">
        <v>5.72</v>
      </c>
      <c r="J85" s="283">
        <v>6.24</v>
      </c>
      <c r="K85" s="283">
        <v>10.27</v>
      </c>
      <c r="L85" s="283">
        <v>174.27780000000001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3.8899999999999997E-2</v>
      </c>
      <c r="C86" s="276">
        <v>17538.333299999998</v>
      </c>
      <c r="D86" s="277">
        <v>15808.595600000001</v>
      </c>
      <c r="E86" s="277">
        <v>16593.2222</v>
      </c>
      <c r="F86" s="277">
        <v>18839.1666</v>
      </c>
      <c r="G86" s="277">
        <v>21286.042700000002</v>
      </c>
      <c r="H86" s="277">
        <v>17885.050299999999</v>
      </c>
      <c r="I86" s="278">
        <v>6.06</v>
      </c>
      <c r="J86" s="278">
        <v>8.7100000000000009</v>
      </c>
      <c r="K86" s="278">
        <v>10.59</v>
      </c>
      <c r="L86" s="278">
        <v>175.3818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5.0599999999999999E-2</v>
      </c>
      <c r="C87" s="281">
        <v>17232.1263</v>
      </c>
      <c r="D87" s="282">
        <v>15823.9859</v>
      </c>
      <c r="E87" s="282">
        <v>16385.6666</v>
      </c>
      <c r="F87" s="282">
        <v>18143.4166</v>
      </c>
      <c r="G87" s="282">
        <v>19964.772700000001</v>
      </c>
      <c r="H87" s="282">
        <v>17440.5978</v>
      </c>
      <c r="I87" s="283">
        <v>6.29</v>
      </c>
      <c r="J87" s="283">
        <v>5.85</v>
      </c>
      <c r="K87" s="283">
        <v>10.029999999999999</v>
      </c>
      <c r="L87" s="283">
        <v>174.4341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0.4859</v>
      </c>
      <c r="C88" s="276">
        <v>16137.8333</v>
      </c>
      <c r="D88" s="277">
        <v>12423.0833</v>
      </c>
      <c r="E88" s="277">
        <v>13520.5476</v>
      </c>
      <c r="F88" s="277">
        <v>21458.056799999998</v>
      </c>
      <c r="G88" s="277">
        <v>25545.271499999999</v>
      </c>
      <c r="H88" s="277">
        <v>17874.286700000001</v>
      </c>
      <c r="I88" s="278">
        <v>5.26</v>
      </c>
      <c r="J88" s="278">
        <v>9.18</v>
      </c>
      <c r="K88" s="278">
        <v>10.55</v>
      </c>
      <c r="L88" s="278">
        <v>175.93020000000001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9.3399999999999997E-2</v>
      </c>
      <c r="C89" s="281">
        <v>21517.104599999999</v>
      </c>
      <c r="D89" s="282">
        <v>14414.635399999999</v>
      </c>
      <c r="E89" s="282">
        <v>18284.9166</v>
      </c>
      <c r="F89" s="282">
        <v>23758.829600000001</v>
      </c>
      <c r="G89" s="282">
        <v>26975.7559</v>
      </c>
      <c r="H89" s="282">
        <v>21179.139299999999</v>
      </c>
      <c r="I89" s="283">
        <v>6.05</v>
      </c>
      <c r="J89" s="283">
        <v>12.26</v>
      </c>
      <c r="K89" s="283">
        <v>10.42</v>
      </c>
      <c r="L89" s="283">
        <v>175.52189999999999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84"/>
      <c r="B90" s="285"/>
      <c r="C90" s="286"/>
      <c r="D90" s="287"/>
      <c r="E90" s="287"/>
      <c r="F90" s="287"/>
      <c r="G90" s="287"/>
      <c r="H90" s="287"/>
      <c r="I90" s="288"/>
      <c r="J90" s="288"/>
      <c r="K90" s="288"/>
      <c r="L90" s="288"/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/>
      <c r="B91" s="280"/>
      <c r="C91" s="281"/>
      <c r="D91" s="282"/>
      <c r="E91" s="282"/>
      <c r="F91" s="282"/>
      <c r="G91" s="282"/>
      <c r="H91" s="282"/>
      <c r="I91" s="283"/>
      <c r="J91" s="283"/>
      <c r="K91" s="283"/>
      <c r="L91" s="283"/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84"/>
      <c r="B92" s="285"/>
      <c r="C92" s="286"/>
      <c r="D92" s="287"/>
      <c r="E92" s="287"/>
      <c r="F92" s="287"/>
      <c r="G92" s="287"/>
      <c r="H92" s="287"/>
      <c r="I92" s="288"/>
      <c r="J92" s="288"/>
      <c r="K92" s="288"/>
      <c r="L92" s="288"/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/>
      <c r="B93" s="280"/>
      <c r="C93" s="281"/>
      <c r="D93" s="282"/>
      <c r="E93" s="282"/>
      <c r="F93" s="282"/>
      <c r="G93" s="282"/>
      <c r="H93" s="282"/>
      <c r="I93" s="283"/>
      <c r="J93" s="283"/>
      <c r="K93" s="283"/>
      <c r="L93" s="283"/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84"/>
      <c r="B94" s="285"/>
      <c r="C94" s="286"/>
      <c r="D94" s="287"/>
      <c r="E94" s="287"/>
      <c r="F94" s="287"/>
      <c r="G94" s="287"/>
      <c r="H94" s="287"/>
      <c r="I94" s="288"/>
      <c r="J94" s="288"/>
      <c r="K94" s="288"/>
      <c r="L94" s="288"/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/>
      <c r="B95" s="280"/>
      <c r="C95" s="281"/>
      <c r="D95" s="282"/>
      <c r="E95" s="282"/>
      <c r="F95" s="282"/>
      <c r="G95" s="282"/>
      <c r="H95" s="282"/>
      <c r="I95" s="283"/>
      <c r="J95" s="283"/>
      <c r="K95" s="283"/>
      <c r="L95" s="283"/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84"/>
      <c r="B96" s="285"/>
      <c r="C96" s="286"/>
      <c r="D96" s="287"/>
      <c r="E96" s="287"/>
      <c r="F96" s="287"/>
      <c r="G96" s="287"/>
      <c r="H96" s="287"/>
      <c r="I96" s="288"/>
      <c r="J96" s="288"/>
      <c r="K96" s="288"/>
      <c r="L96" s="288"/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/>
      <c r="B97" s="280"/>
      <c r="C97" s="281"/>
      <c r="D97" s="282"/>
      <c r="E97" s="282"/>
      <c r="F97" s="282"/>
      <c r="G97" s="282"/>
      <c r="H97" s="282"/>
      <c r="I97" s="283"/>
      <c r="J97" s="283"/>
      <c r="K97" s="283"/>
      <c r="L97" s="283"/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84"/>
      <c r="B98" s="285"/>
      <c r="C98" s="286"/>
      <c r="D98" s="287"/>
      <c r="E98" s="287"/>
      <c r="F98" s="287"/>
      <c r="G98" s="287"/>
      <c r="H98" s="287"/>
      <c r="I98" s="288"/>
      <c r="J98" s="288"/>
      <c r="K98" s="288"/>
      <c r="L98" s="288"/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/>
      <c r="B99" s="280"/>
      <c r="C99" s="281"/>
      <c r="D99" s="282"/>
      <c r="E99" s="282"/>
      <c r="F99" s="282"/>
      <c r="G99" s="282"/>
      <c r="H99" s="282"/>
      <c r="I99" s="283"/>
      <c r="J99" s="283"/>
      <c r="K99" s="283"/>
      <c r="L99" s="283"/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84"/>
      <c r="B100" s="285"/>
      <c r="C100" s="286"/>
      <c r="D100" s="287"/>
      <c r="E100" s="287"/>
      <c r="F100" s="287"/>
      <c r="G100" s="287"/>
      <c r="H100" s="287"/>
      <c r="I100" s="288"/>
      <c r="J100" s="288"/>
      <c r="K100" s="288"/>
      <c r="L100" s="288"/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/>
      <c r="B101" s="280"/>
      <c r="C101" s="281"/>
      <c r="D101" s="282"/>
      <c r="E101" s="282"/>
      <c r="F101" s="282"/>
      <c r="G101" s="282"/>
      <c r="H101" s="282"/>
      <c r="I101" s="283"/>
      <c r="J101" s="283"/>
      <c r="K101" s="283"/>
      <c r="L101" s="283"/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84"/>
      <c r="B102" s="285"/>
      <c r="C102" s="286"/>
      <c r="D102" s="287"/>
      <c r="E102" s="287"/>
      <c r="F102" s="287"/>
      <c r="G102" s="287"/>
      <c r="H102" s="287"/>
      <c r="I102" s="288"/>
      <c r="J102" s="288"/>
      <c r="K102" s="288"/>
      <c r="L102" s="288"/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/>
      <c r="B103" s="280"/>
      <c r="C103" s="281"/>
      <c r="D103" s="282"/>
      <c r="E103" s="282"/>
      <c r="F103" s="282"/>
      <c r="G103" s="282"/>
      <c r="H103" s="282"/>
      <c r="I103" s="283"/>
      <c r="J103" s="283"/>
      <c r="K103" s="283"/>
      <c r="L103" s="283"/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84"/>
      <c r="B104" s="285"/>
      <c r="C104" s="286"/>
      <c r="D104" s="287"/>
      <c r="E104" s="287"/>
      <c r="F104" s="287"/>
      <c r="G104" s="287"/>
      <c r="H104" s="287"/>
      <c r="I104" s="288"/>
      <c r="J104" s="288"/>
      <c r="K104" s="288"/>
      <c r="L104" s="288"/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79"/>
      <c r="B127" s="280"/>
      <c r="C127" s="281"/>
      <c r="D127" s="282"/>
      <c r="E127" s="282"/>
      <c r="F127" s="282"/>
      <c r="G127" s="282"/>
      <c r="H127" s="282"/>
      <c r="I127" s="283"/>
      <c r="J127" s="283"/>
      <c r="K127" s="283"/>
      <c r="L127" s="283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84"/>
      <c r="B128" s="285"/>
      <c r="C128" s="286"/>
      <c r="D128" s="287"/>
      <c r="E128" s="287"/>
      <c r="F128" s="287"/>
      <c r="G128" s="287"/>
      <c r="H128" s="287"/>
      <c r="I128" s="288"/>
      <c r="J128" s="288"/>
      <c r="K128" s="288"/>
      <c r="L128" s="288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79"/>
      <c r="B129" s="280"/>
      <c r="C129" s="281"/>
      <c r="D129" s="282"/>
      <c r="E129" s="282"/>
      <c r="F129" s="282"/>
      <c r="G129" s="282"/>
      <c r="H129" s="282"/>
      <c r="I129" s="283"/>
      <c r="J129" s="283"/>
      <c r="K129" s="283"/>
      <c r="L129" s="283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84"/>
      <c r="B130" s="285"/>
      <c r="C130" s="286"/>
      <c r="D130" s="287"/>
      <c r="E130" s="287"/>
      <c r="F130" s="287"/>
      <c r="G130" s="287"/>
      <c r="H130" s="287"/>
      <c r="I130" s="288"/>
      <c r="J130" s="288"/>
      <c r="K130" s="288"/>
      <c r="L130" s="288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79"/>
      <c r="B131" s="280"/>
      <c r="C131" s="281"/>
      <c r="D131" s="282"/>
      <c r="E131" s="282"/>
      <c r="F131" s="282"/>
      <c r="G131" s="282"/>
      <c r="H131" s="282"/>
      <c r="I131" s="283"/>
      <c r="J131" s="283"/>
      <c r="K131" s="283"/>
      <c r="L131" s="283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295"/>
      <c r="T134" s="295"/>
      <c r="U134" s="295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2B189-57A5-437D-BA24-33D6AA411F35}">
  <sheetPr codeName="List37">
    <tabColor theme="1" tint="0.34998626667073579"/>
  </sheetPr>
  <dimension ref="A1:S38"/>
  <sheetViews>
    <sheetView showGridLines="0" topLeftCell="A16" zoomScale="75" zoomScaleNormal="75" zoomScaleSheetLayoutView="100" workbookViewId="0">
      <selection activeCell="G38" sqref="G38:O38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3"/>
      <c r="F1" s="3" t="s">
        <v>264</v>
      </c>
      <c r="N1" s="298"/>
      <c r="P1" s="5" t="s">
        <v>1</v>
      </c>
      <c r="Q1" s="65" t="s">
        <v>2</v>
      </c>
      <c r="R1" s="299"/>
      <c r="S1" s="298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265</v>
      </c>
      <c r="B4" s="14"/>
      <c r="C4" s="14"/>
      <c r="D4" s="14"/>
      <c r="E4" s="14"/>
      <c r="F4" s="15"/>
    </row>
    <row r="5" spans="1:19" s="17" customFormat="1" ht="15.75" customHeight="1" x14ac:dyDescent="0.3">
      <c r="A5" s="300"/>
      <c r="B5" s="300"/>
      <c r="C5" s="18"/>
      <c r="D5" s="19" t="str">
        <f>VLOOKUP($P$1,[1]System!$N$2:$O$16,2,0)</f>
        <v>Zlínský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266</v>
      </c>
      <c r="C7" s="27"/>
      <c r="D7" s="49">
        <v>138.9675</v>
      </c>
      <c r="E7" s="28" t="s">
        <v>25</v>
      </c>
      <c r="G7" s="301"/>
    </row>
    <row r="8" spans="1:19" s="22" customFormat="1" ht="20.45" customHeight="1" x14ac:dyDescent="0.25">
      <c r="B8" s="31" t="s">
        <v>267</v>
      </c>
      <c r="C8" s="31"/>
      <c r="D8" s="32">
        <v>0.82040000000000002</v>
      </c>
      <c r="E8" s="33" t="s">
        <v>25</v>
      </c>
      <c r="F8" s="30"/>
      <c r="G8" s="302"/>
    </row>
    <row r="9" spans="1:19" s="22" customFormat="1" ht="5.65" customHeight="1" x14ac:dyDescent="0.25">
      <c r="B9" s="57"/>
      <c r="C9" s="57"/>
      <c r="D9" s="303"/>
      <c r="E9" s="304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268</v>
      </c>
      <c r="D11" s="48">
        <v>124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269</v>
      </c>
      <c r="D12" s="48">
        <v>132.66669999999999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270</v>
      </c>
      <c r="D13" s="48">
        <v>141.75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271</v>
      </c>
      <c r="D14" s="48">
        <v>148.76419999999999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272</v>
      </c>
      <c r="D15" s="48">
        <v>152</v>
      </c>
      <c r="E15" s="39" t="s">
        <v>25</v>
      </c>
    </row>
    <row r="16" spans="1:19" s="22" customFormat="1" ht="36.6" customHeight="1" x14ac:dyDescent="0.25">
      <c r="B16" s="42"/>
      <c r="C16" s="43"/>
      <c r="D16" s="305"/>
      <c r="E16" s="306"/>
    </row>
    <row r="17" spans="2:10" s="22" customFormat="1" ht="21" customHeight="1" x14ac:dyDescent="0.25">
      <c r="B17" s="26" t="s">
        <v>273</v>
      </c>
      <c r="C17" s="27"/>
      <c r="D17" s="49">
        <v>34.0899</v>
      </c>
      <c r="E17" s="28" t="s">
        <v>25</v>
      </c>
    </row>
    <row r="18" spans="2:10" s="30" customFormat="1" ht="20.45" customHeight="1" x14ac:dyDescent="0.2">
      <c r="B18" s="47" t="s">
        <v>274</v>
      </c>
      <c r="C18" s="37"/>
      <c r="D18" s="307">
        <v>17.944400000000002</v>
      </c>
      <c r="E18" s="39" t="s">
        <v>25</v>
      </c>
    </row>
    <row r="19" spans="2:10" s="30" customFormat="1" ht="20.45" customHeight="1" x14ac:dyDescent="0.2">
      <c r="B19" s="47" t="s">
        <v>275</v>
      </c>
      <c r="C19" s="37"/>
      <c r="D19" s="307">
        <v>5.4725999999999999</v>
      </c>
      <c r="E19" s="39" t="s">
        <v>25</v>
      </c>
    </row>
    <row r="20" spans="2:10" s="30" customFormat="1" ht="20.100000000000001" customHeight="1" x14ac:dyDescent="0.2">
      <c r="B20" s="23"/>
      <c r="C20" s="23"/>
      <c r="D20" s="308"/>
      <c r="E20" s="309"/>
    </row>
    <row r="21" spans="2:10" s="30" customFormat="1" ht="20.100000000000001" customHeight="1" x14ac:dyDescent="0.2">
      <c r="B21" s="310"/>
      <c r="C21" s="57"/>
      <c r="D21" s="311"/>
      <c r="E21" s="312"/>
    </row>
    <row r="22" spans="2:10" s="30" customFormat="1" ht="23.85" customHeight="1" x14ac:dyDescent="0.2">
      <c r="B22" s="310"/>
      <c r="C22" s="57"/>
      <c r="D22" s="311"/>
      <c r="E22" s="312"/>
    </row>
    <row r="23" spans="2:10" s="30" customFormat="1" ht="23.85" customHeight="1" x14ac:dyDescent="0.25">
      <c r="B23" s="310"/>
      <c r="C23" s="57"/>
      <c r="D23" s="313"/>
      <c r="E23" s="59"/>
      <c r="H23" s="30" t="s">
        <v>276</v>
      </c>
      <c r="I23" s="301">
        <f>D7-D8</f>
        <v>138.14709999999999</v>
      </c>
      <c r="J23" s="314" t="str">
        <f>H23&amp;" "&amp;TEXT(I23/($I$23+$I$25+$I$26+$I$27)*100,0)&amp;" %"</f>
        <v>Průměrná měsíční odpracovaná doba bez přesčasu 80 %</v>
      </c>
    </row>
    <row r="24" spans="2:10" s="30" customFormat="1" ht="23.85" customHeight="1" x14ac:dyDescent="0.2">
      <c r="B24" s="310"/>
      <c r="C24" s="57"/>
      <c r="D24" s="313"/>
      <c r="E24" s="59"/>
      <c r="H24" s="30" t="s">
        <v>277</v>
      </c>
      <c r="I24" s="41">
        <f>D17</f>
        <v>34.0899</v>
      </c>
      <c r="J24" s="314" t="str">
        <f>H24&amp;" "&amp;TEXT((I25/($I$23+$I$25+$I$26+$I$27)*100)+(I26/($I$23+$I$25+$I$26+$I$27)*100)+(I27/($I$23+$I$25+$I$26+$I$27)*100),0)&amp;" %"</f>
        <v>Průměrná měsíční neodpracovaná doba 20 %</v>
      </c>
    </row>
    <row r="25" spans="2:10" s="30" customFormat="1" ht="23.85" customHeight="1" x14ac:dyDescent="0.2">
      <c r="B25" s="310"/>
      <c r="C25" s="57"/>
      <c r="D25" s="313"/>
      <c r="E25" s="59"/>
      <c r="H25" s="30" t="s">
        <v>278</v>
      </c>
      <c r="I25" s="41">
        <f>D18</f>
        <v>17.944400000000002</v>
      </c>
      <c r="J25" s="314" t="str">
        <f>H25&amp;" "&amp;TEXT(I25/($I$23+$I$25+$I$26+$I$27)*100,0)&amp;" %"</f>
        <v>Dovolená 10 %</v>
      </c>
    </row>
    <row r="26" spans="2:10" s="30" customFormat="1" ht="23.85" customHeight="1" x14ac:dyDescent="0.2">
      <c r="B26" s="310"/>
      <c r="C26" s="57"/>
      <c r="D26" s="313"/>
      <c r="E26" s="59"/>
      <c r="H26" s="30" t="s">
        <v>279</v>
      </c>
      <c r="I26" s="41">
        <f>D19</f>
        <v>5.4725999999999999</v>
      </c>
      <c r="J26" s="314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0"/>
      <c r="C27" s="57"/>
      <c r="D27" s="313"/>
      <c r="E27" s="59"/>
      <c r="H27" s="30" t="s">
        <v>280</v>
      </c>
      <c r="I27" s="41">
        <f>(I23+D17)-(I23+D18+D19)</f>
        <v>10.672899999999998</v>
      </c>
      <c r="J27" s="314" t="str">
        <f>H27&amp;" "&amp;TEXT(ROUND(I24/(I23+I24)*100,0)-(ROUND(I25/($I$23+$I$25+$I$26+$I$27)*100,0))-(ROUND(I26/($I$23+$I$25+$I$26+$I$27)*100,0)),0)&amp;" %"</f>
        <v>Jiné 7 %</v>
      </c>
    </row>
    <row r="28" spans="2:10" s="30" customFormat="1" ht="23.85" customHeight="1" x14ac:dyDescent="0.2">
      <c r="B28" s="310"/>
      <c r="C28" s="57"/>
      <c r="D28" s="313"/>
      <c r="E28" s="59"/>
    </row>
    <row r="29" spans="2:10" s="30" customFormat="1" ht="23.85" customHeight="1" x14ac:dyDescent="0.2">
      <c r="B29" s="310"/>
      <c r="C29" s="57"/>
      <c r="D29" s="313"/>
      <c r="E29" s="59"/>
    </row>
    <row r="30" spans="2:10" s="30" customFormat="1" ht="23.85" customHeight="1" x14ac:dyDescent="0.2">
      <c r="B30" s="310"/>
      <c r="C30" s="57"/>
      <c r="D30" s="313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885D9-25DD-4B79-B86B-37507C5DD7FA}">
  <sheetPr codeName="List41">
    <tabColor theme="0" tint="-0.249977111117893"/>
  </sheetPr>
  <dimension ref="A1:Q126"/>
  <sheetViews>
    <sheetView showGridLines="0" zoomScaleNormal="100" zoomScaleSheetLayoutView="85" workbookViewId="0">
      <selection activeCell="I38" sqref="I38"/>
    </sheetView>
  </sheetViews>
  <sheetFormatPr defaultColWidth="9.33203125" defaultRowHeight="12.75" x14ac:dyDescent="0.2"/>
  <cols>
    <col min="1" max="1" width="49.5" style="318" customWidth="1"/>
    <col min="2" max="2" width="12.5" style="318" customWidth="1"/>
    <col min="3" max="7" width="8" style="318" customWidth="1"/>
    <col min="8" max="16384" width="9.33203125" style="318"/>
  </cols>
  <sheetData>
    <row r="1" spans="1:17" s="315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/>
      <c r="D1" s="1"/>
      <c r="E1" s="2"/>
      <c r="F1" s="3"/>
      <c r="G1" s="3" t="s">
        <v>281</v>
      </c>
      <c r="O1" s="316"/>
      <c r="P1" s="5" t="s">
        <v>1</v>
      </c>
      <c r="Q1" s="317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18" t="s">
        <v>282</v>
      </c>
    </row>
    <row r="3" spans="1:17" ht="14.25" customHeight="1" x14ac:dyDescent="0.2">
      <c r="A3" s="72" t="s">
        <v>283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284</v>
      </c>
      <c r="B4" s="72"/>
      <c r="C4" s="72"/>
      <c r="D4" s="72"/>
      <c r="E4" s="72"/>
      <c r="F4" s="72"/>
      <c r="G4" s="72"/>
    </row>
    <row r="5" spans="1:17" ht="7.5" customHeight="1" x14ac:dyDescent="0.2">
      <c r="A5" s="319"/>
      <c r="B5" s="319"/>
      <c r="C5" s="319"/>
      <c r="D5" s="319"/>
      <c r="E5" s="319"/>
      <c r="F5" s="319"/>
      <c r="G5" s="319"/>
    </row>
    <row r="6" spans="1:17" ht="15.75" customHeight="1" x14ac:dyDescent="0.2">
      <c r="A6" s="319"/>
      <c r="B6" s="319"/>
      <c r="C6" s="319"/>
      <c r="D6" s="18"/>
      <c r="E6" s="19" t="str">
        <f>VLOOKUP($P$1,[1]System!$N$2:$O$16,2,0)</f>
        <v>Zlínský kraj</v>
      </c>
      <c r="F6" s="19"/>
      <c r="G6" s="20"/>
    </row>
    <row r="7" spans="1:17" ht="5.25" customHeight="1" x14ac:dyDescent="0.2">
      <c r="A7" s="320"/>
      <c r="B7" s="320"/>
      <c r="C7" s="320"/>
      <c r="D7" s="320"/>
      <c r="E7" s="320"/>
    </row>
    <row r="8" spans="1:17" ht="17.25" customHeight="1" x14ac:dyDescent="0.2">
      <c r="A8" s="321" t="s">
        <v>285</v>
      </c>
      <c r="B8" s="261" t="s">
        <v>286</v>
      </c>
      <c r="C8" s="209" t="s">
        <v>287</v>
      </c>
      <c r="D8" s="209"/>
      <c r="E8" s="209" t="s">
        <v>288</v>
      </c>
      <c r="F8" s="209"/>
      <c r="G8" s="209"/>
    </row>
    <row r="9" spans="1:17" ht="17.25" customHeight="1" x14ac:dyDescent="0.2">
      <c r="A9" s="322"/>
      <c r="B9" s="323"/>
      <c r="C9" s="218" t="s">
        <v>289</v>
      </c>
      <c r="D9" s="218"/>
      <c r="E9" s="218" t="s">
        <v>289</v>
      </c>
      <c r="F9" s="218"/>
      <c r="G9" s="218"/>
    </row>
    <row r="10" spans="1:17" ht="17.25" customHeight="1" x14ac:dyDescent="0.2">
      <c r="A10" s="322"/>
      <c r="B10" s="323"/>
      <c r="C10" s="258" t="s">
        <v>290</v>
      </c>
      <c r="D10" s="258" t="s">
        <v>291</v>
      </c>
      <c r="E10" s="258" t="s">
        <v>290</v>
      </c>
      <c r="F10" s="266" t="s">
        <v>38</v>
      </c>
      <c r="G10" s="268"/>
    </row>
    <row r="11" spans="1:17" ht="17.25" customHeight="1" x14ac:dyDescent="0.2">
      <c r="A11" s="322"/>
      <c r="B11" s="323"/>
      <c r="C11" s="209"/>
      <c r="D11" s="209" t="s">
        <v>292</v>
      </c>
      <c r="E11" s="209"/>
      <c r="F11" s="258" t="s">
        <v>293</v>
      </c>
      <c r="G11" s="258" t="s">
        <v>294</v>
      </c>
    </row>
    <row r="12" spans="1:17" ht="17.25" customHeight="1" x14ac:dyDescent="0.2">
      <c r="A12" s="324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25"/>
      <c r="B13" s="326"/>
      <c r="C13" s="326"/>
      <c r="D13" s="326"/>
      <c r="E13" s="326"/>
    </row>
    <row r="14" spans="1:17" ht="13.15" customHeight="1" x14ac:dyDescent="0.2">
      <c r="A14" s="327" t="s">
        <v>186</v>
      </c>
      <c r="B14" s="328">
        <v>9.7799999999999998E-2</v>
      </c>
      <c r="C14" s="329">
        <v>143.4128</v>
      </c>
      <c r="D14" s="330">
        <v>0</v>
      </c>
      <c r="E14" s="330">
        <v>30.784500000000001</v>
      </c>
      <c r="F14" s="330">
        <v>16.202999999999999</v>
      </c>
      <c r="G14" s="330">
        <v>4.1151</v>
      </c>
      <c r="I14" s="246"/>
      <c r="J14" s="246"/>
      <c r="K14" s="246"/>
    </row>
    <row r="15" spans="1:17" ht="13.15" customHeight="1" x14ac:dyDescent="0.2">
      <c r="A15" s="331" t="s">
        <v>190</v>
      </c>
      <c r="B15" s="332">
        <v>5.2600000000000001E-2</v>
      </c>
      <c r="C15" s="333">
        <v>142.2681</v>
      </c>
      <c r="D15" s="334">
        <v>0.2278</v>
      </c>
      <c r="E15" s="334">
        <v>31.2164</v>
      </c>
      <c r="F15" s="334">
        <v>15.8116</v>
      </c>
      <c r="G15" s="334">
        <v>5.0350999999999999</v>
      </c>
    </row>
    <row r="16" spans="1:17" ht="13.15" customHeight="1" x14ac:dyDescent="0.2">
      <c r="A16" s="327" t="s">
        <v>191</v>
      </c>
      <c r="B16" s="328">
        <v>0.24</v>
      </c>
      <c r="C16" s="329">
        <v>137.95869999999999</v>
      </c>
      <c r="D16" s="330">
        <v>4.5100000000000001E-2</v>
      </c>
      <c r="E16" s="330">
        <v>35.954500000000003</v>
      </c>
      <c r="F16" s="330">
        <v>24.847899999999999</v>
      </c>
      <c r="G16" s="330">
        <v>2.7778999999999998</v>
      </c>
    </row>
    <row r="17" spans="1:7" ht="13.15" customHeight="1" x14ac:dyDescent="0.2">
      <c r="A17" s="331" t="s">
        <v>194</v>
      </c>
      <c r="B17" s="332">
        <v>0.58360000000000001</v>
      </c>
      <c r="C17" s="333">
        <v>135.93260000000001</v>
      </c>
      <c r="D17" s="334">
        <v>7.5700000000000003E-2</v>
      </c>
      <c r="E17" s="334">
        <v>38.684399999999997</v>
      </c>
      <c r="F17" s="334">
        <v>25.3538</v>
      </c>
      <c r="G17" s="334">
        <v>1.8813</v>
      </c>
    </row>
    <row r="18" spans="1:7" ht="13.15" customHeight="1" x14ac:dyDescent="0.2">
      <c r="A18" s="327" t="s">
        <v>195</v>
      </c>
      <c r="B18" s="328">
        <v>0.216</v>
      </c>
      <c r="C18" s="329">
        <v>137.82849999999999</v>
      </c>
      <c r="D18" s="330">
        <v>0.56759999999999999</v>
      </c>
      <c r="E18" s="330">
        <v>30.362300000000001</v>
      </c>
      <c r="F18" s="330">
        <v>17.814800000000002</v>
      </c>
      <c r="G18" s="330">
        <v>2.3980000000000001</v>
      </c>
    </row>
    <row r="19" spans="1:7" ht="13.15" customHeight="1" x14ac:dyDescent="0.2">
      <c r="A19" s="331" t="s">
        <v>196</v>
      </c>
      <c r="B19" s="332">
        <v>6.7900000000000002E-2</v>
      </c>
      <c r="C19" s="333">
        <v>146.15129999999999</v>
      </c>
      <c r="D19" s="334">
        <v>0.12609999999999999</v>
      </c>
      <c r="E19" s="334">
        <v>26.8537</v>
      </c>
      <c r="F19" s="334">
        <v>14.8559</v>
      </c>
      <c r="G19" s="334">
        <v>2.9870000000000001</v>
      </c>
    </row>
    <row r="20" spans="1:7" ht="13.15" customHeight="1" x14ac:dyDescent="0.2">
      <c r="A20" s="327" t="s">
        <v>198</v>
      </c>
      <c r="B20" s="328">
        <v>8.1699999999999995E-2</v>
      </c>
      <c r="C20" s="329">
        <v>155.82079999999999</v>
      </c>
      <c r="D20" s="330">
        <v>13.1976</v>
      </c>
      <c r="E20" s="330">
        <v>28.491199999999999</v>
      </c>
      <c r="F20" s="330">
        <v>18.119800000000001</v>
      </c>
      <c r="G20" s="330">
        <v>2.7641</v>
      </c>
    </row>
    <row r="21" spans="1:7" ht="13.15" customHeight="1" x14ac:dyDescent="0.2">
      <c r="A21" s="331" t="s">
        <v>199</v>
      </c>
      <c r="B21" s="332">
        <v>7.6899999999999996E-2</v>
      </c>
      <c r="C21" s="333">
        <v>143.0685</v>
      </c>
      <c r="D21" s="334">
        <v>5.4145000000000003</v>
      </c>
      <c r="E21" s="334">
        <v>30.793399999999998</v>
      </c>
      <c r="F21" s="334">
        <v>18.395299999999999</v>
      </c>
      <c r="G21" s="334">
        <v>5.6772999999999998</v>
      </c>
    </row>
    <row r="22" spans="1:7" ht="13.15" customHeight="1" x14ac:dyDescent="0.2">
      <c r="A22" s="327" t="s">
        <v>200</v>
      </c>
      <c r="B22" s="328">
        <v>0.78390000000000004</v>
      </c>
      <c r="C22" s="329">
        <v>130.4333</v>
      </c>
      <c r="D22" s="330">
        <v>0.13100000000000001</v>
      </c>
      <c r="E22" s="330">
        <v>43.547400000000003</v>
      </c>
      <c r="F22" s="330">
        <v>24.934000000000001</v>
      </c>
      <c r="G22" s="330">
        <v>3.5116999999999998</v>
      </c>
    </row>
    <row r="23" spans="1:7" ht="13.15" customHeight="1" x14ac:dyDescent="0.2">
      <c r="A23" s="331" t="s">
        <v>201</v>
      </c>
      <c r="B23" s="332">
        <v>2.2932999999999999</v>
      </c>
      <c r="C23" s="333">
        <v>131.536</v>
      </c>
      <c r="D23" s="334">
        <v>6.5100000000000005E-2</v>
      </c>
      <c r="E23" s="334">
        <v>42.736400000000003</v>
      </c>
      <c r="F23" s="334">
        <v>25.4145</v>
      </c>
      <c r="G23" s="334">
        <v>3.2475999999999998</v>
      </c>
    </row>
    <row r="24" spans="1:7" ht="13.15" customHeight="1" x14ac:dyDescent="0.2">
      <c r="A24" s="327" t="s">
        <v>202</v>
      </c>
      <c r="B24" s="328">
        <v>1.3803000000000001</v>
      </c>
      <c r="C24" s="329">
        <v>131.82480000000001</v>
      </c>
      <c r="D24" s="330">
        <v>4.82E-2</v>
      </c>
      <c r="E24" s="330">
        <v>42.938099999999999</v>
      </c>
      <c r="F24" s="330">
        <v>26.228200000000001</v>
      </c>
      <c r="G24" s="330">
        <v>3.7229999999999999</v>
      </c>
    </row>
    <row r="25" spans="1:7" ht="13.15" customHeight="1" x14ac:dyDescent="0.2">
      <c r="A25" s="331" t="s">
        <v>203</v>
      </c>
      <c r="B25" s="332">
        <v>1.2850999999999999</v>
      </c>
      <c r="C25" s="333">
        <v>133.32859999999999</v>
      </c>
      <c r="D25" s="334">
        <v>1.14E-2</v>
      </c>
      <c r="E25" s="334">
        <v>40.848599999999998</v>
      </c>
      <c r="F25" s="334">
        <v>25.901199999999999</v>
      </c>
      <c r="G25" s="334">
        <v>5.5949999999999998</v>
      </c>
    </row>
    <row r="26" spans="1:7" ht="13.15" customHeight="1" x14ac:dyDescent="0.2">
      <c r="A26" s="327" t="s">
        <v>204</v>
      </c>
      <c r="B26" s="328">
        <v>0.2555</v>
      </c>
      <c r="C26" s="329">
        <v>131.66990000000001</v>
      </c>
      <c r="D26" s="330">
        <v>8.0699999999999994E-2</v>
      </c>
      <c r="E26" s="330">
        <v>43.1096</v>
      </c>
      <c r="F26" s="330">
        <v>26.603100000000001</v>
      </c>
      <c r="G26" s="330">
        <v>1.8949</v>
      </c>
    </row>
    <row r="27" spans="1:7" ht="13.15" customHeight="1" x14ac:dyDescent="0.2">
      <c r="A27" s="331" t="s">
        <v>205</v>
      </c>
      <c r="B27" s="332">
        <v>0.10979999999999999</v>
      </c>
      <c r="C27" s="333">
        <v>132.2603</v>
      </c>
      <c r="D27" s="334">
        <v>0</v>
      </c>
      <c r="E27" s="334">
        <v>43.010800000000003</v>
      </c>
      <c r="F27" s="334">
        <v>26.219100000000001</v>
      </c>
      <c r="G27" s="334">
        <v>2.4041999999999999</v>
      </c>
    </row>
    <row r="28" spans="1:7" ht="13.15" customHeight="1" x14ac:dyDescent="0.2">
      <c r="A28" s="327" t="s">
        <v>206</v>
      </c>
      <c r="B28" s="328">
        <v>0.63349999999999995</v>
      </c>
      <c r="C28" s="329">
        <v>132.59819999999999</v>
      </c>
      <c r="D28" s="330">
        <v>0.37630000000000002</v>
      </c>
      <c r="E28" s="330">
        <v>42.470799999999997</v>
      </c>
      <c r="F28" s="330">
        <v>25.4222</v>
      </c>
      <c r="G28" s="330">
        <v>4.5029000000000003</v>
      </c>
    </row>
    <row r="29" spans="1:7" ht="13.15" customHeight="1" x14ac:dyDescent="0.2">
      <c r="A29" s="331" t="s">
        <v>207</v>
      </c>
      <c r="B29" s="332">
        <v>0.17760000000000001</v>
      </c>
      <c r="C29" s="333">
        <v>146.36940000000001</v>
      </c>
      <c r="D29" s="334">
        <v>0.2712</v>
      </c>
      <c r="E29" s="334">
        <v>27.038499999999999</v>
      </c>
      <c r="F29" s="334">
        <v>13.4763</v>
      </c>
      <c r="G29" s="334">
        <v>3.5350999999999999</v>
      </c>
    </row>
    <row r="30" spans="1:7" ht="13.15" customHeight="1" x14ac:dyDescent="0.2">
      <c r="A30" s="327" t="s">
        <v>208</v>
      </c>
      <c r="B30" s="328">
        <v>0.47010000000000002</v>
      </c>
      <c r="C30" s="329">
        <v>143.95599999999999</v>
      </c>
      <c r="D30" s="330">
        <v>0.1179</v>
      </c>
      <c r="E30" s="330">
        <v>30.643999999999998</v>
      </c>
      <c r="F30" s="330">
        <v>16.1738</v>
      </c>
      <c r="G30" s="330">
        <v>6.1451000000000002</v>
      </c>
    </row>
    <row r="31" spans="1:7" ht="13.15" customHeight="1" x14ac:dyDescent="0.2">
      <c r="A31" s="331" t="s">
        <v>211</v>
      </c>
      <c r="B31" s="332">
        <v>8.2100000000000006E-2</v>
      </c>
      <c r="C31" s="333">
        <v>144.46770000000001</v>
      </c>
      <c r="D31" s="334">
        <v>2.1499999999999998E-2</v>
      </c>
      <c r="E31" s="334">
        <v>30.446100000000001</v>
      </c>
      <c r="F31" s="334">
        <v>13.254899999999999</v>
      </c>
      <c r="G31" s="334">
        <v>3.2963</v>
      </c>
    </row>
    <row r="32" spans="1:7" ht="13.15" customHeight="1" x14ac:dyDescent="0.2">
      <c r="A32" s="327" t="s">
        <v>212</v>
      </c>
      <c r="B32" s="328">
        <v>8.2000000000000003E-2</v>
      </c>
      <c r="C32" s="329">
        <v>147.49010000000001</v>
      </c>
      <c r="D32" s="330">
        <v>0.38669999999999999</v>
      </c>
      <c r="E32" s="330">
        <v>26.502500000000001</v>
      </c>
      <c r="F32" s="330">
        <v>16.017600000000002</v>
      </c>
      <c r="G32" s="330">
        <v>1.3585</v>
      </c>
    </row>
    <row r="33" spans="1:7" ht="13.15" customHeight="1" x14ac:dyDescent="0.2">
      <c r="A33" s="331" t="s">
        <v>213</v>
      </c>
      <c r="B33" s="332">
        <v>8.5000000000000006E-2</v>
      </c>
      <c r="C33" s="333">
        <v>134.58150000000001</v>
      </c>
      <c r="D33" s="334">
        <v>2.1408</v>
      </c>
      <c r="E33" s="334">
        <v>42.701799999999999</v>
      </c>
      <c r="F33" s="334">
        <v>23.666899999999998</v>
      </c>
      <c r="G33" s="334">
        <v>5.5572999999999997</v>
      </c>
    </row>
    <row r="34" spans="1:7" ht="13.15" customHeight="1" x14ac:dyDescent="0.2">
      <c r="A34" s="327" t="s">
        <v>214</v>
      </c>
      <c r="B34" s="328">
        <v>0.1658</v>
      </c>
      <c r="C34" s="329">
        <v>140.93960000000001</v>
      </c>
      <c r="D34" s="330">
        <v>0.17369999999999999</v>
      </c>
      <c r="E34" s="330">
        <v>33.1053</v>
      </c>
      <c r="F34" s="330">
        <v>15.3508</v>
      </c>
      <c r="G34" s="330">
        <v>5.5945999999999998</v>
      </c>
    </row>
    <row r="35" spans="1:7" ht="13.15" customHeight="1" x14ac:dyDescent="0.2">
      <c r="A35" s="331" t="s">
        <v>215</v>
      </c>
      <c r="B35" s="332">
        <v>0.15540000000000001</v>
      </c>
      <c r="C35" s="333">
        <v>142.96799999999999</v>
      </c>
      <c r="D35" s="334">
        <v>0.31219999999999998</v>
      </c>
      <c r="E35" s="334">
        <v>31.496500000000001</v>
      </c>
      <c r="F35" s="334">
        <v>14.900399999999999</v>
      </c>
      <c r="G35" s="334">
        <v>6.3250999999999999</v>
      </c>
    </row>
    <row r="36" spans="1:7" ht="13.15" customHeight="1" x14ac:dyDescent="0.2">
      <c r="A36" s="327" t="s">
        <v>216</v>
      </c>
      <c r="B36" s="328">
        <v>0.1077</v>
      </c>
      <c r="C36" s="329">
        <v>142.059</v>
      </c>
      <c r="D36" s="330">
        <v>8.9800000000000005E-2</v>
      </c>
      <c r="E36" s="330">
        <v>31.510400000000001</v>
      </c>
      <c r="F36" s="330">
        <v>16.120699999999999</v>
      </c>
      <c r="G36" s="330">
        <v>6.6816000000000004</v>
      </c>
    </row>
    <row r="37" spans="1:7" ht="13.15" customHeight="1" x14ac:dyDescent="0.2">
      <c r="A37" s="331" t="s">
        <v>217</v>
      </c>
      <c r="B37" s="332">
        <v>0.53710000000000002</v>
      </c>
      <c r="C37" s="333">
        <v>142.5378</v>
      </c>
      <c r="D37" s="334">
        <v>1.0331999999999999</v>
      </c>
      <c r="E37" s="334">
        <v>26.3764</v>
      </c>
      <c r="F37" s="334">
        <v>14.0549</v>
      </c>
      <c r="G37" s="334">
        <v>4.5848000000000004</v>
      </c>
    </row>
    <row r="38" spans="1:7" ht="13.15" customHeight="1" x14ac:dyDescent="0.2">
      <c r="A38" s="327" t="s">
        <v>219</v>
      </c>
      <c r="B38" s="328">
        <v>0.752</v>
      </c>
      <c r="C38" s="329">
        <v>145.40049999999999</v>
      </c>
      <c r="D38" s="330">
        <v>0.2213</v>
      </c>
      <c r="E38" s="330">
        <v>28.790700000000001</v>
      </c>
      <c r="F38" s="330">
        <v>13.690300000000001</v>
      </c>
      <c r="G38" s="330">
        <v>3.5889000000000002</v>
      </c>
    </row>
    <row r="39" spans="1:7" ht="13.15" customHeight="1" x14ac:dyDescent="0.2">
      <c r="A39" s="331" t="s">
        <v>220</v>
      </c>
      <c r="B39" s="332">
        <v>6.7500000000000004E-2</v>
      </c>
      <c r="C39" s="333">
        <v>148.06299999999999</v>
      </c>
      <c r="D39" s="334">
        <v>1.7721</v>
      </c>
      <c r="E39" s="334">
        <v>26.503299999999999</v>
      </c>
      <c r="F39" s="334">
        <v>15.825900000000001</v>
      </c>
      <c r="G39" s="334">
        <v>2.8146</v>
      </c>
    </row>
    <row r="40" spans="1:7" ht="13.15" customHeight="1" x14ac:dyDescent="0.2">
      <c r="A40" s="327" t="s">
        <v>221</v>
      </c>
      <c r="B40" s="328">
        <v>0.20760000000000001</v>
      </c>
      <c r="C40" s="329">
        <v>143.38570000000001</v>
      </c>
      <c r="D40" s="330">
        <v>9.3700000000000006E-2</v>
      </c>
      <c r="E40" s="330">
        <v>30.971800000000002</v>
      </c>
      <c r="F40" s="330">
        <v>11.372199999999999</v>
      </c>
      <c r="G40" s="330">
        <v>4.4844999999999997</v>
      </c>
    </row>
    <row r="41" spans="1:7" ht="13.15" customHeight="1" x14ac:dyDescent="0.2">
      <c r="A41" s="331" t="s">
        <v>222</v>
      </c>
      <c r="B41" s="332">
        <v>8.7499999999999994E-2</v>
      </c>
      <c r="C41" s="333">
        <v>144.70820000000001</v>
      </c>
      <c r="D41" s="334">
        <v>0.14899999999999999</v>
      </c>
      <c r="E41" s="334">
        <v>29.804099999999998</v>
      </c>
      <c r="F41" s="334">
        <v>16.18</v>
      </c>
      <c r="G41" s="334">
        <v>4.5505000000000004</v>
      </c>
    </row>
    <row r="42" spans="1:7" ht="13.15" customHeight="1" x14ac:dyDescent="0.2">
      <c r="A42" s="327" t="s">
        <v>223</v>
      </c>
      <c r="B42" s="328">
        <v>1.0602</v>
      </c>
      <c r="C42" s="329">
        <v>142.39609999999999</v>
      </c>
      <c r="D42" s="330">
        <v>0.19009999999999999</v>
      </c>
      <c r="E42" s="330">
        <v>31.277000000000001</v>
      </c>
      <c r="F42" s="330">
        <v>11.104100000000001</v>
      </c>
      <c r="G42" s="330">
        <v>4.6574999999999998</v>
      </c>
    </row>
    <row r="43" spans="1:7" ht="13.15" customHeight="1" x14ac:dyDescent="0.2">
      <c r="A43" s="331" t="s">
        <v>224</v>
      </c>
      <c r="B43" s="332">
        <v>0.6169</v>
      </c>
      <c r="C43" s="333">
        <v>139.2415</v>
      </c>
      <c r="D43" s="334">
        <v>8.0000000000000004E-4</v>
      </c>
      <c r="E43" s="334">
        <v>34.764000000000003</v>
      </c>
      <c r="F43" s="334">
        <v>16.411300000000001</v>
      </c>
      <c r="G43" s="334">
        <v>5.5785999999999998</v>
      </c>
    </row>
    <row r="44" spans="1:7" ht="13.15" customHeight="1" x14ac:dyDescent="0.2">
      <c r="A44" s="327" t="s">
        <v>225</v>
      </c>
      <c r="B44" s="328">
        <v>0.41849999999999998</v>
      </c>
      <c r="C44" s="329">
        <v>142.7527</v>
      </c>
      <c r="D44" s="330">
        <v>0</v>
      </c>
      <c r="E44" s="330">
        <v>33.086500000000001</v>
      </c>
      <c r="F44" s="330">
        <v>16.193999999999999</v>
      </c>
      <c r="G44" s="330">
        <v>7.7363</v>
      </c>
    </row>
    <row r="45" spans="1:7" ht="13.15" customHeight="1" x14ac:dyDescent="0.2">
      <c r="A45" s="331" t="s">
        <v>226</v>
      </c>
      <c r="B45" s="332">
        <v>0.12239999999999999</v>
      </c>
      <c r="C45" s="333">
        <v>145.00530000000001</v>
      </c>
      <c r="D45" s="334">
        <v>0.39090000000000003</v>
      </c>
      <c r="E45" s="334">
        <v>28.774899999999999</v>
      </c>
      <c r="F45" s="334">
        <v>15.103300000000001</v>
      </c>
      <c r="G45" s="334">
        <v>4.5220000000000002</v>
      </c>
    </row>
    <row r="46" spans="1:7" ht="13.15" customHeight="1" x14ac:dyDescent="0.2">
      <c r="A46" s="327" t="s">
        <v>227</v>
      </c>
      <c r="B46" s="328">
        <v>1.3266</v>
      </c>
      <c r="C46" s="329">
        <v>139.25040000000001</v>
      </c>
      <c r="D46" s="330">
        <v>5.9893000000000001</v>
      </c>
      <c r="E46" s="330">
        <v>29.971699999999998</v>
      </c>
      <c r="F46" s="330">
        <v>18.731200000000001</v>
      </c>
      <c r="G46" s="330">
        <v>3.5651000000000002</v>
      </c>
    </row>
    <row r="47" spans="1:7" ht="13.15" customHeight="1" x14ac:dyDescent="0.2">
      <c r="A47" s="331" t="s">
        <v>228</v>
      </c>
      <c r="B47" s="332">
        <v>7.3999999999999996E-2</v>
      </c>
      <c r="C47" s="333">
        <v>143.24109999999999</v>
      </c>
      <c r="D47" s="334">
        <v>2.3599999999999999E-2</v>
      </c>
      <c r="E47" s="334">
        <v>33.4236</v>
      </c>
      <c r="F47" s="334">
        <v>13.261699999999999</v>
      </c>
      <c r="G47" s="334">
        <v>5.0353000000000003</v>
      </c>
    </row>
    <row r="48" spans="1:7" ht="13.15" customHeight="1" x14ac:dyDescent="0.2">
      <c r="A48" s="327" t="s">
        <v>229</v>
      </c>
      <c r="B48" s="328">
        <v>5.3600000000000002E-2</v>
      </c>
      <c r="C48" s="329">
        <v>141.63679999999999</v>
      </c>
      <c r="D48" s="330">
        <v>0.14699999999999999</v>
      </c>
      <c r="E48" s="330">
        <v>32.211500000000001</v>
      </c>
      <c r="F48" s="330">
        <v>16.857900000000001</v>
      </c>
      <c r="G48" s="330">
        <v>5.4606000000000003</v>
      </c>
    </row>
    <row r="49" spans="1:7" ht="13.15" customHeight="1" x14ac:dyDescent="0.2">
      <c r="A49" s="331" t="s">
        <v>230</v>
      </c>
      <c r="B49" s="332">
        <v>0.38319999999999999</v>
      </c>
      <c r="C49" s="333">
        <v>142.55840000000001</v>
      </c>
      <c r="D49" s="334">
        <v>0.1391</v>
      </c>
      <c r="E49" s="334">
        <v>32.808700000000002</v>
      </c>
      <c r="F49" s="334">
        <v>13.825100000000001</v>
      </c>
      <c r="G49" s="334">
        <v>6.3327</v>
      </c>
    </row>
    <row r="50" spans="1:7" ht="13.15" customHeight="1" x14ac:dyDescent="0.2">
      <c r="A50" s="327" t="s">
        <v>232</v>
      </c>
      <c r="B50" s="328">
        <v>5.3600000000000002E-2</v>
      </c>
      <c r="C50" s="329">
        <v>149.22749999999999</v>
      </c>
      <c r="D50" s="330">
        <v>0.64319999999999999</v>
      </c>
      <c r="E50" s="330">
        <v>25.367699999999999</v>
      </c>
      <c r="F50" s="330">
        <v>15.2758</v>
      </c>
      <c r="G50" s="330">
        <v>0.82950000000000002</v>
      </c>
    </row>
    <row r="51" spans="1:7" ht="13.15" customHeight="1" x14ac:dyDescent="0.2">
      <c r="A51" s="331" t="s">
        <v>233</v>
      </c>
      <c r="B51" s="332">
        <v>0.23849999999999999</v>
      </c>
      <c r="C51" s="333">
        <v>143.48070000000001</v>
      </c>
      <c r="D51" s="334">
        <v>0.30730000000000002</v>
      </c>
      <c r="E51" s="334">
        <v>30.1282</v>
      </c>
      <c r="F51" s="334">
        <v>14.100199999999999</v>
      </c>
      <c r="G51" s="334">
        <v>5.7264999999999997</v>
      </c>
    </row>
    <row r="52" spans="1:7" ht="13.15" customHeight="1" x14ac:dyDescent="0.2">
      <c r="A52" s="327" t="s">
        <v>234</v>
      </c>
      <c r="B52" s="328">
        <v>0.1545</v>
      </c>
      <c r="C52" s="329">
        <v>144.55109999999999</v>
      </c>
      <c r="D52" s="330">
        <v>5.7700000000000001E-2</v>
      </c>
      <c r="E52" s="330">
        <v>29.775500000000001</v>
      </c>
      <c r="F52" s="330">
        <v>14.8986</v>
      </c>
      <c r="G52" s="330">
        <v>3.6128</v>
      </c>
    </row>
    <row r="53" spans="1:7" ht="13.15" customHeight="1" x14ac:dyDescent="0.2">
      <c r="A53" s="331" t="s">
        <v>235</v>
      </c>
      <c r="B53" s="332">
        <v>7.6399999999999996E-2</v>
      </c>
      <c r="C53" s="333">
        <v>143.8261</v>
      </c>
      <c r="D53" s="334">
        <v>7.3800000000000004E-2</v>
      </c>
      <c r="E53" s="334">
        <v>30.5063</v>
      </c>
      <c r="F53" s="334">
        <v>15.984400000000001</v>
      </c>
      <c r="G53" s="334">
        <v>6.4440999999999997</v>
      </c>
    </row>
    <row r="54" spans="1:7" ht="13.15" customHeight="1" x14ac:dyDescent="0.2">
      <c r="A54" s="327" t="s">
        <v>236</v>
      </c>
      <c r="B54" s="328">
        <v>0.18790000000000001</v>
      </c>
      <c r="C54" s="329">
        <v>145.0976</v>
      </c>
      <c r="D54" s="330">
        <v>0.25580000000000003</v>
      </c>
      <c r="E54" s="330">
        <v>28.3446</v>
      </c>
      <c r="F54" s="330">
        <v>13.8012</v>
      </c>
      <c r="G54" s="330">
        <v>4.3304</v>
      </c>
    </row>
    <row r="55" spans="1:7" ht="13.15" customHeight="1" x14ac:dyDescent="0.2">
      <c r="A55" s="331" t="s">
        <v>238</v>
      </c>
      <c r="B55" s="332">
        <v>0.19769999999999999</v>
      </c>
      <c r="C55" s="333">
        <v>146.56479999999999</v>
      </c>
      <c r="D55" s="334">
        <v>1.8594999999999999</v>
      </c>
      <c r="E55" s="334">
        <v>26.533899999999999</v>
      </c>
      <c r="F55" s="334">
        <v>12.778600000000001</v>
      </c>
      <c r="G55" s="334">
        <v>5.1040999999999999</v>
      </c>
    </row>
    <row r="56" spans="1:7" ht="13.15" customHeight="1" x14ac:dyDescent="0.2">
      <c r="A56" s="327" t="s">
        <v>239</v>
      </c>
      <c r="B56" s="328">
        <v>6.0600000000000001E-2</v>
      </c>
      <c r="C56" s="329">
        <v>141.83930000000001</v>
      </c>
      <c r="D56" s="330">
        <v>8.3000000000000001E-3</v>
      </c>
      <c r="E56" s="330">
        <v>32.674199999999999</v>
      </c>
      <c r="F56" s="330">
        <v>15.794499999999999</v>
      </c>
      <c r="G56" s="330">
        <v>7.0308000000000002</v>
      </c>
    </row>
    <row r="57" spans="1:7" ht="13.15" customHeight="1" x14ac:dyDescent="0.2">
      <c r="A57" s="331" t="s">
        <v>240</v>
      </c>
      <c r="B57" s="332">
        <v>0.60970000000000002</v>
      </c>
      <c r="C57" s="333">
        <v>142.39500000000001</v>
      </c>
      <c r="D57" s="334">
        <v>0.25159999999999999</v>
      </c>
      <c r="E57" s="334">
        <v>31.968800000000002</v>
      </c>
      <c r="F57" s="334">
        <v>15.860900000000001</v>
      </c>
      <c r="G57" s="334">
        <v>4.6752000000000002</v>
      </c>
    </row>
    <row r="58" spans="1:7" ht="13.15" customHeight="1" x14ac:dyDescent="0.2">
      <c r="A58" s="327" t="s">
        <v>241</v>
      </c>
      <c r="B58" s="328">
        <v>1.3596999999999999</v>
      </c>
      <c r="C58" s="329">
        <v>140.91050000000001</v>
      </c>
      <c r="D58" s="330">
        <v>0.34439999999999998</v>
      </c>
      <c r="E58" s="330">
        <v>33.4758</v>
      </c>
      <c r="F58" s="330">
        <v>14.6968</v>
      </c>
      <c r="G58" s="330">
        <v>9.9835999999999991</v>
      </c>
    </row>
    <row r="59" spans="1:7" ht="13.15" customHeight="1" x14ac:dyDescent="0.2">
      <c r="A59" s="331" t="s">
        <v>242</v>
      </c>
      <c r="B59" s="332">
        <v>0.26840000000000003</v>
      </c>
      <c r="C59" s="333">
        <v>146.04320000000001</v>
      </c>
      <c r="D59" s="334">
        <v>0.3422</v>
      </c>
      <c r="E59" s="334">
        <v>27.474900000000002</v>
      </c>
      <c r="F59" s="334">
        <v>14.7441</v>
      </c>
      <c r="G59" s="334">
        <v>4.7104999999999997</v>
      </c>
    </row>
    <row r="60" spans="1:7" ht="13.15" customHeight="1" x14ac:dyDescent="0.2">
      <c r="A60" s="327" t="s">
        <v>243</v>
      </c>
      <c r="B60" s="328">
        <v>0.56369999999999998</v>
      </c>
      <c r="C60" s="329">
        <v>143.5411</v>
      </c>
      <c r="D60" s="330">
        <v>0.81720000000000004</v>
      </c>
      <c r="E60" s="330">
        <v>31.239699999999999</v>
      </c>
      <c r="F60" s="330">
        <v>15.0053</v>
      </c>
      <c r="G60" s="330">
        <v>7.6627000000000001</v>
      </c>
    </row>
    <row r="61" spans="1:7" ht="13.15" customHeight="1" x14ac:dyDescent="0.2">
      <c r="A61" s="331" t="s">
        <v>245</v>
      </c>
      <c r="B61" s="332">
        <v>6.8400000000000002E-2</v>
      </c>
      <c r="C61" s="333">
        <v>146.2704</v>
      </c>
      <c r="D61" s="334">
        <v>0.2903</v>
      </c>
      <c r="E61" s="334">
        <v>26.688400000000001</v>
      </c>
      <c r="F61" s="334">
        <v>13.196300000000001</v>
      </c>
      <c r="G61" s="334">
        <v>4.234</v>
      </c>
    </row>
    <row r="62" spans="1:7" ht="13.15" customHeight="1" x14ac:dyDescent="0.2">
      <c r="A62" s="327" t="s">
        <v>246</v>
      </c>
      <c r="B62" s="328">
        <v>0.56399999999999995</v>
      </c>
      <c r="C62" s="329">
        <v>130.9906</v>
      </c>
      <c r="D62" s="330">
        <v>2.9100000000000001E-2</v>
      </c>
      <c r="E62" s="330">
        <v>43.566800000000001</v>
      </c>
      <c r="F62" s="330">
        <v>25.278300000000002</v>
      </c>
      <c r="G62" s="330">
        <v>5.0613000000000001</v>
      </c>
    </row>
    <row r="63" spans="1:7" ht="13.15" customHeight="1" x14ac:dyDescent="0.2">
      <c r="A63" s="331" t="s">
        <v>247</v>
      </c>
      <c r="B63" s="332">
        <v>1.5936999999999999</v>
      </c>
      <c r="C63" s="333">
        <v>137.13800000000001</v>
      </c>
      <c r="D63" s="334">
        <v>0.2959</v>
      </c>
      <c r="E63" s="334">
        <v>29.5321</v>
      </c>
      <c r="F63" s="334">
        <v>9.3847000000000005</v>
      </c>
      <c r="G63" s="334">
        <v>8.8714999999999993</v>
      </c>
    </row>
    <row r="64" spans="1:7" ht="13.15" customHeight="1" x14ac:dyDescent="0.2">
      <c r="A64" s="327" t="s">
        <v>249</v>
      </c>
      <c r="B64" s="328">
        <v>0.45450000000000002</v>
      </c>
      <c r="C64" s="329">
        <v>139.02369999999999</v>
      </c>
      <c r="D64" s="330">
        <v>1.6819</v>
      </c>
      <c r="E64" s="330">
        <v>26.151399999999999</v>
      </c>
      <c r="F64" s="330">
        <v>18.2788</v>
      </c>
      <c r="G64" s="330">
        <v>3.6890999999999998</v>
      </c>
    </row>
    <row r="65" spans="1:7" ht="13.15" customHeight="1" x14ac:dyDescent="0.2">
      <c r="A65" s="331" t="s">
        <v>250</v>
      </c>
      <c r="B65" s="332">
        <v>0.3281</v>
      </c>
      <c r="C65" s="333">
        <v>142.1824</v>
      </c>
      <c r="D65" s="334">
        <v>3.5514999999999999</v>
      </c>
      <c r="E65" s="334">
        <v>27.5258</v>
      </c>
      <c r="F65" s="334">
        <v>14.6432</v>
      </c>
      <c r="G65" s="334">
        <v>5.3571999999999997</v>
      </c>
    </row>
    <row r="66" spans="1:7" ht="13.15" customHeight="1" x14ac:dyDescent="0.2">
      <c r="A66" s="327" t="s">
        <v>251</v>
      </c>
      <c r="B66" s="328">
        <v>9.2200000000000004E-2</v>
      </c>
      <c r="C66" s="329">
        <v>142.12880000000001</v>
      </c>
      <c r="D66" s="330">
        <v>0.70540000000000003</v>
      </c>
      <c r="E66" s="330">
        <v>29.402899999999999</v>
      </c>
      <c r="F66" s="330">
        <v>14.706200000000001</v>
      </c>
      <c r="G66" s="330">
        <v>8.1151</v>
      </c>
    </row>
    <row r="67" spans="1:7" ht="13.15" customHeight="1" x14ac:dyDescent="0.2">
      <c r="A67" s="331" t="s">
        <v>252</v>
      </c>
      <c r="B67" s="332">
        <v>0.13339999999999999</v>
      </c>
      <c r="C67" s="333">
        <v>139.59800000000001</v>
      </c>
      <c r="D67" s="334">
        <v>0.82740000000000002</v>
      </c>
      <c r="E67" s="334">
        <v>35.198099999999997</v>
      </c>
      <c r="F67" s="334">
        <v>15.899699999999999</v>
      </c>
      <c r="G67" s="334">
        <v>10.9345</v>
      </c>
    </row>
    <row r="68" spans="1:7" ht="13.15" customHeight="1" x14ac:dyDescent="0.2">
      <c r="A68" s="327" t="s">
        <v>255</v>
      </c>
      <c r="B68" s="328">
        <v>5.9900000000000002E-2</v>
      </c>
      <c r="C68" s="329">
        <v>146.72239999999999</v>
      </c>
      <c r="D68" s="330">
        <v>1.456</v>
      </c>
      <c r="E68" s="330">
        <v>28.003799999999998</v>
      </c>
      <c r="F68" s="330">
        <v>12.632199999999999</v>
      </c>
      <c r="G68" s="330">
        <v>7.1067</v>
      </c>
    </row>
    <row r="69" spans="1:7" ht="13.15" customHeight="1" x14ac:dyDescent="0.2">
      <c r="A69" s="331" t="s">
        <v>256</v>
      </c>
      <c r="B69" s="332">
        <v>6.7299999999999999E-2</v>
      </c>
      <c r="C69" s="333">
        <v>138.67939999999999</v>
      </c>
      <c r="D69" s="334">
        <v>0</v>
      </c>
      <c r="E69" s="334">
        <v>35.738399999999999</v>
      </c>
      <c r="F69" s="334">
        <v>7.9138999999999999</v>
      </c>
      <c r="G69" s="334">
        <v>10.322100000000001</v>
      </c>
    </row>
    <row r="70" spans="1:7" ht="13.15" customHeight="1" x14ac:dyDescent="0.2">
      <c r="A70" s="327" t="s">
        <v>257</v>
      </c>
      <c r="B70" s="328">
        <v>0.253</v>
      </c>
      <c r="C70" s="329">
        <v>148.7689</v>
      </c>
      <c r="D70" s="330">
        <v>9.4344000000000001</v>
      </c>
      <c r="E70" s="330">
        <v>28.3385</v>
      </c>
      <c r="F70" s="330">
        <v>16.944199999999999</v>
      </c>
      <c r="G70" s="330">
        <v>3.5146000000000002</v>
      </c>
    </row>
    <row r="71" spans="1:7" ht="13.15" customHeight="1" x14ac:dyDescent="0.2">
      <c r="A71" s="331" t="s">
        <v>258</v>
      </c>
      <c r="B71" s="332">
        <v>6.0900000000000003E-2</v>
      </c>
      <c r="C71" s="333">
        <v>147.2116</v>
      </c>
      <c r="D71" s="334">
        <v>2.3351999999999999</v>
      </c>
      <c r="E71" s="334">
        <v>25.954999999999998</v>
      </c>
      <c r="F71" s="334">
        <v>9.9237000000000002</v>
      </c>
      <c r="G71" s="334">
        <v>7.8219000000000003</v>
      </c>
    </row>
    <row r="72" spans="1:7" ht="13.15" customHeight="1" x14ac:dyDescent="0.2">
      <c r="A72" s="327" t="s">
        <v>259</v>
      </c>
      <c r="B72" s="328">
        <v>1.49</v>
      </c>
      <c r="C72" s="329">
        <v>140.88409999999999</v>
      </c>
      <c r="D72" s="330">
        <v>0.35120000000000001</v>
      </c>
      <c r="E72" s="330">
        <v>33.3673</v>
      </c>
      <c r="F72" s="330">
        <v>14.1997</v>
      </c>
      <c r="G72" s="330">
        <v>10.0525</v>
      </c>
    </row>
    <row r="73" spans="1:7" ht="13.15" customHeight="1" x14ac:dyDescent="0.2">
      <c r="A73" s="331" t="s">
        <v>261</v>
      </c>
      <c r="B73" s="332">
        <v>5.4399999999999997E-2</v>
      </c>
      <c r="C73" s="333">
        <v>140.65430000000001</v>
      </c>
      <c r="D73" s="334">
        <v>3.85E-2</v>
      </c>
      <c r="E73" s="334">
        <v>33.887700000000002</v>
      </c>
      <c r="F73" s="334">
        <v>12.7272</v>
      </c>
      <c r="G73" s="334">
        <v>11.1654</v>
      </c>
    </row>
    <row r="74" spans="1:7" x14ac:dyDescent="0.2">
      <c r="A74" s="327" t="s">
        <v>262</v>
      </c>
      <c r="B74" s="328">
        <v>0.52390000000000003</v>
      </c>
      <c r="C74" s="329">
        <v>144.79509999999999</v>
      </c>
      <c r="D74" s="330">
        <v>1.1686000000000001</v>
      </c>
      <c r="E74" s="330">
        <v>30.329000000000001</v>
      </c>
      <c r="F74" s="330">
        <v>11.379300000000001</v>
      </c>
      <c r="G74" s="330">
        <v>11.3849</v>
      </c>
    </row>
    <row r="75" spans="1:7" x14ac:dyDescent="0.2">
      <c r="A75" s="331" t="s">
        <v>263</v>
      </c>
      <c r="B75" s="332">
        <v>0.10009999999999999</v>
      </c>
      <c r="C75" s="333">
        <v>140.06</v>
      </c>
      <c r="D75" s="334">
        <v>1.6634</v>
      </c>
      <c r="E75" s="334">
        <v>35.424500000000002</v>
      </c>
      <c r="F75" s="334">
        <v>15.2355</v>
      </c>
      <c r="G75" s="334">
        <v>10.2943</v>
      </c>
    </row>
    <row r="76" spans="1:7" x14ac:dyDescent="0.2">
      <c r="A76" s="327"/>
      <c r="B76" s="328"/>
      <c r="C76" s="329"/>
      <c r="D76" s="330"/>
      <c r="E76" s="330"/>
      <c r="F76" s="330"/>
      <c r="G76" s="330"/>
    </row>
    <row r="77" spans="1:7" x14ac:dyDescent="0.2">
      <c r="A77" s="331"/>
      <c r="B77" s="332"/>
      <c r="C77" s="333"/>
      <c r="D77" s="334"/>
      <c r="E77" s="334"/>
      <c r="F77" s="334"/>
      <c r="G77" s="334"/>
    </row>
    <row r="78" spans="1:7" x14ac:dyDescent="0.2">
      <c r="A78" s="327"/>
      <c r="B78" s="328"/>
      <c r="C78" s="329"/>
      <c r="D78" s="330"/>
      <c r="E78" s="330"/>
      <c r="F78" s="330"/>
      <c r="G78" s="330"/>
    </row>
    <row r="79" spans="1:7" x14ac:dyDescent="0.2">
      <c r="A79" s="331"/>
      <c r="B79" s="332"/>
      <c r="C79" s="333"/>
      <c r="D79" s="334"/>
      <c r="E79" s="334"/>
      <c r="F79" s="334"/>
      <c r="G79" s="334"/>
    </row>
    <row r="80" spans="1:7" x14ac:dyDescent="0.2">
      <c r="A80" s="327"/>
      <c r="B80" s="328"/>
      <c r="C80" s="329"/>
      <c r="D80" s="330"/>
      <c r="E80" s="330"/>
      <c r="F80" s="330"/>
      <c r="G80" s="330"/>
    </row>
    <row r="81" spans="1:7" x14ac:dyDescent="0.2">
      <c r="A81" s="331"/>
      <c r="B81" s="332"/>
      <c r="C81" s="333"/>
      <c r="D81" s="334"/>
      <c r="E81" s="334"/>
      <c r="F81" s="334"/>
      <c r="G81" s="334"/>
    </row>
    <row r="82" spans="1:7" x14ac:dyDescent="0.2">
      <c r="A82" s="327"/>
      <c r="B82" s="328"/>
      <c r="C82" s="329"/>
      <c r="D82" s="330"/>
      <c r="E82" s="330"/>
      <c r="F82" s="330"/>
      <c r="G82" s="330"/>
    </row>
    <row r="83" spans="1:7" x14ac:dyDescent="0.2">
      <c r="A83" s="331"/>
      <c r="B83" s="332"/>
      <c r="C83" s="333"/>
      <c r="D83" s="334"/>
      <c r="E83" s="334"/>
      <c r="F83" s="334"/>
      <c r="G83" s="334"/>
    </row>
    <row r="84" spans="1:7" x14ac:dyDescent="0.2">
      <c r="A84" s="327"/>
      <c r="B84" s="328"/>
      <c r="C84" s="329"/>
      <c r="D84" s="330"/>
      <c r="E84" s="330"/>
      <c r="F84" s="330"/>
      <c r="G84" s="330"/>
    </row>
    <row r="85" spans="1:7" x14ac:dyDescent="0.2">
      <c r="A85" s="331"/>
      <c r="B85" s="332"/>
      <c r="C85" s="333"/>
      <c r="D85" s="334"/>
      <c r="E85" s="334"/>
      <c r="F85" s="334"/>
      <c r="G85" s="334"/>
    </row>
    <row r="86" spans="1:7" x14ac:dyDescent="0.2">
      <c r="A86" s="327"/>
      <c r="B86" s="328"/>
      <c r="C86" s="329"/>
      <c r="D86" s="330"/>
      <c r="E86" s="330"/>
      <c r="F86" s="330"/>
      <c r="G86" s="330"/>
    </row>
    <row r="87" spans="1:7" x14ac:dyDescent="0.2">
      <c r="A87" s="331"/>
      <c r="B87" s="332"/>
      <c r="C87" s="333"/>
      <c r="D87" s="334"/>
      <c r="E87" s="334"/>
      <c r="F87" s="334"/>
      <c r="G87" s="334"/>
    </row>
    <row r="88" spans="1:7" x14ac:dyDescent="0.2">
      <c r="A88" s="327"/>
      <c r="B88" s="328"/>
      <c r="C88" s="329"/>
      <c r="D88" s="330"/>
      <c r="E88" s="330"/>
      <c r="F88" s="330"/>
      <c r="G88" s="330"/>
    </row>
    <row r="89" spans="1:7" x14ac:dyDescent="0.2">
      <c r="A89" s="331"/>
      <c r="B89" s="332"/>
      <c r="C89" s="333"/>
      <c r="D89" s="334"/>
      <c r="E89" s="334"/>
      <c r="F89" s="334"/>
      <c r="G89" s="334"/>
    </row>
    <row r="90" spans="1:7" x14ac:dyDescent="0.2">
      <c r="A90" s="327"/>
      <c r="B90" s="328"/>
      <c r="C90" s="329"/>
      <c r="D90" s="330"/>
      <c r="E90" s="330"/>
      <c r="F90" s="330"/>
      <c r="G90" s="330"/>
    </row>
    <row r="91" spans="1:7" x14ac:dyDescent="0.2">
      <c r="A91" s="331"/>
      <c r="B91" s="332"/>
      <c r="C91" s="333"/>
      <c r="D91" s="334"/>
      <c r="E91" s="334"/>
      <c r="F91" s="334"/>
      <c r="G91" s="334"/>
    </row>
    <row r="92" spans="1:7" x14ac:dyDescent="0.2">
      <c r="A92" s="327"/>
      <c r="B92" s="328"/>
      <c r="C92" s="329"/>
      <c r="D92" s="330"/>
      <c r="E92" s="330"/>
      <c r="F92" s="330"/>
      <c r="G92" s="330"/>
    </row>
    <row r="93" spans="1:7" x14ac:dyDescent="0.2">
      <c r="A93" s="331"/>
      <c r="B93" s="332"/>
      <c r="C93" s="333"/>
      <c r="D93" s="334"/>
      <c r="E93" s="334"/>
      <c r="F93" s="334"/>
      <c r="G93" s="334"/>
    </row>
    <row r="94" spans="1:7" x14ac:dyDescent="0.2">
      <c r="A94" s="327"/>
      <c r="B94" s="328"/>
      <c r="C94" s="329"/>
      <c r="D94" s="330"/>
      <c r="E94" s="330"/>
      <c r="F94" s="330"/>
      <c r="G94" s="330"/>
    </row>
    <row r="95" spans="1:7" x14ac:dyDescent="0.2">
      <c r="A95" s="331"/>
      <c r="B95" s="332"/>
      <c r="C95" s="333"/>
      <c r="D95" s="334"/>
      <c r="E95" s="334"/>
      <c r="F95" s="334"/>
      <c r="G95" s="334"/>
    </row>
    <row r="96" spans="1:7" x14ac:dyDescent="0.2">
      <c r="A96" s="327"/>
      <c r="B96" s="328"/>
      <c r="C96" s="329"/>
      <c r="D96" s="330"/>
      <c r="E96" s="330"/>
      <c r="F96" s="330"/>
      <c r="G96" s="330"/>
    </row>
    <row r="97" spans="1:7" x14ac:dyDescent="0.2">
      <c r="A97" s="331"/>
      <c r="B97" s="332"/>
      <c r="C97" s="333"/>
      <c r="D97" s="334"/>
      <c r="E97" s="334"/>
      <c r="F97" s="334"/>
      <c r="G97" s="334"/>
    </row>
    <row r="98" spans="1:7" x14ac:dyDescent="0.2">
      <c r="A98" s="327"/>
      <c r="B98" s="328"/>
      <c r="C98" s="329"/>
      <c r="D98" s="330"/>
      <c r="E98" s="330"/>
      <c r="F98" s="330"/>
      <c r="G98" s="330"/>
    </row>
    <row r="99" spans="1:7" x14ac:dyDescent="0.2">
      <c r="A99" s="331"/>
      <c r="B99" s="332"/>
      <c r="C99" s="333"/>
      <c r="D99" s="334"/>
      <c r="E99" s="334"/>
      <c r="F99" s="334"/>
      <c r="G99" s="334"/>
    </row>
    <row r="100" spans="1:7" x14ac:dyDescent="0.2">
      <c r="A100" s="327"/>
      <c r="B100" s="328"/>
      <c r="C100" s="329"/>
      <c r="D100" s="330"/>
      <c r="E100" s="330"/>
      <c r="F100" s="330"/>
      <c r="G100" s="330"/>
    </row>
    <row r="101" spans="1:7" x14ac:dyDescent="0.2">
      <c r="A101" s="331"/>
      <c r="B101" s="332"/>
      <c r="C101" s="333"/>
      <c r="D101" s="334"/>
      <c r="E101" s="334"/>
      <c r="F101" s="334"/>
      <c r="G101" s="334"/>
    </row>
    <row r="102" spans="1:7" x14ac:dyDescent="0.2">
      <c r="A102" s="327"/>
      <c r="B102" s="328"/>
      <c r="C102" s="329"/>
      <c r="D102" s="330"/>
      <c r="E102" s="330"/>
      <c r="F102" s="330"/>
      <c r="G102" s="330"/>
    </row>
    <row r="103" spans="1:7" x14ac:dyDescent="0.2">
      <c r="A103" s="331"/>
      <c r="B103" s="332"/>
      <c r="C103" s="333"/>
      <c r="D103" s="334"/>
      <c r="E103" s="334"/>
      <c r="F103" s="334"/>
      <c r="G103" s="334"/>
    </row>
    <row r="104" spans="1:7" x14ac:dyDescent="0.2">
      <c r="A104" s="327"/>
      <c r="B104" s="328"/>
      <c r="C104" s="329"/>
      <c r="D104" s="330"/>
      <c r="E104" s="330"/>
      <c r="F104" s="330"/>
      <c r="G104" s="330"/>
    </row>
    <row r="105" spans="1:7" x14ac:dyDescent="0.2">
      <c r="A105" s="331"/>
      <c r="B105" s="332"/>
      <c r="C105" s="333"/>
      <c r="D105" s="334"/>
      <c r="E105" s="334"/>
      <c r="F105" s="334"/>
      <c r="G105" s="334"/>
    </row>
    <row r="106" spans="1:7" x14ac:dyDescent="0.2">
      <c r="A106" s="327"/>
      <c r="B106" s="328"/>
      <c r="C106" s="329"/>
      <c r="D106" s="330"/>
      <c r="E106" s="330"/>
      <c r="F106" s="330"/>
      <c r="G106" s="330"/>
    </row>
    <row r="107" spans="1:7" x14ac:dyDescent="0.2">
      <c r="A107" s="331"/>
      <c r="B107" s="332"/>
      <c r="C107" s="333"/>
      <c r="D107" s="334"/>
      <c r="E107" s="334"/>
      <c r="F107" s="334"/>
      <c r="G107" s="334"/>
    </row>
    <row r="108" spans="1:7" x14ac:dyDescent="0.2">
      <c r="A108" s="327"/>
      <c r="B108" s="328"/>
      <c r="C108" s="329"/>
      <c r="D108" s="330"/>
      <c r="E108" s="330"/>
      <c r="F108" s="330"/>
      <c r="G108" s="330"/>
    </row>
    <row r="109" spans="1:7" x14ac:dyDescent="0.2">
      <c r="A109" s="331"/>
      <c r="B109" s="332"/>
      <c r="C109" s="333"/>
      <c r="D109" s="334"/>
      <c r="E109" s="334"/>
      <c r="F109" s="334"/>
      <c r="G109" s="334"/>
    </row>
    <row r="110" spans="1:7" x14ac:dyDescent="0.2">
      <c r="A110" s="327"/>
      <c r="B110" s="328"/>
      <c r="C110" s="329"/>
      <c r="D110" s="330"/>
      <c r="E110" s="330"/>
      <c r="F110" s="330"/>
      <c r="G110" s="330"/>
    </row>
    <row r="111" spans="1:7" x14ac:dyDescent="0.2">
      <c r="A111" s="331"/>
      <c r="B111" s="332"/>
      <c r="C111" s="333"/>
      <c r="D111" s="334"/>
      <c r="E111" s="334"/>
      <c r="F111" s="334"/>
      <c r="G111" s="334"/>
    </row>
    <row r="112" spans="1:7" x14ac:dyDescent="0.2">
      <c r="A112" s="327"/>
      <c r="B112" s="328"/>
      <c r="C112" s="329"/>
      <c r="D112" s="330"/>
      <c r="E112" s="330"/>
      <c r="F112" s="330"/>
      <c r="G112" s="330"/>
    </row>
    <row r="113" spans="1:7" x14ac:dyDescent="0.2">
      <c r="A113" s="331"/>
      <c r="B113" s="332"/>
      <c r="C113" s="333"/>
      <c r="D113" s="334"/>
      <c r="E113" s="334"/>
      <c r="F113" s="334"/>
      <c r="G113" s="334"/>
    </row>
    <row r="114" spans="1:7" x14ac:dyDescent="0.2">
      <c r="A114" s="327"/>
      <c r="B114" s="328"/>
      <c r="C114" s="329"/>
      <c r="D114" s="330"/>
      <c r="E114" s="330"/>
      <c r="F114" s="330"/>
      <c r="G114" s="330"/>
    </row>
    <row r="115" spans="1:7" x14ac:dyDescent="0.2">
      <c r="A115" s="331"/>
      <c r="B115" s="332"/>
      <c r="C115" s="333"/>
      <c r="D115" s="334"/>
      <c r="E115" s="334"/>
      <c r="F115" s="334"/>
      <c r="G115" s="334"/>
    </row>
    <row r="116" spans="1:7" x14ac:dyDescent="0.2">
      <c r="A116" s="327"/>
      <c r="B116" s="328"/>
      <c r="C116" s="329"/>
      <c r="D116" s="330"/>
      <c r="E116" s="330"/>
      <c r="F116" s="330"/>
      <c r="G116" s="330"/>
    </row>
    <row r="117" spans="1:7" x14ac:dyDescent="0.2">
      <c r="A117" s="331"/>
      <c r="B117" s="332"/>
      <c r="C117" s="333"/>
      <c r="D117" s="334"/>
      <c r="E117" s="334"/>
      <c r="F117" s="334"/>
      <c r="G117" s="334"/>
    </row>
    <row r="118" spans="1:7" x14ac:dyDescent="0.2">
      <c r="A118" s="327"/>
      <c r="B118" s="328"/>
      <c r="C118" s="329"/>
      <c r="D118" s="330"/>
      <c r="E118" s="330"/>
      <c r="F118" s="330"/>
      <c r="G118" s="330"/>
    </row>
    <row r="119" spans="1:7" x14ac:dyDescent="0.2">
      <c r="A119" s="331"/>
      <c r="B119" s="332"/>
      <c r="C119" s="333"/>
      <c r="D119" s="334"/>
      <c r="E119" s="334"/>
      <c r="F119" s="334"/>
      <c r="G119" s="334"/>
    </row>
    <row r="120" spans="1:7" x14ac:dyDescent="0.2">
      <c r="A120" s="327"/>
      <c r="B120" s="328"/>
      <c r="C120" s="329"/>
      <c r="D120" s="330"/>
      <c r="E120" s="330"/>
      <c r="F120" s="330"/>
      <c r="G120" s="330"/>
    </row>
    <row r="121" spans="1:7" x14ac:dyDescent="0.2">
      <c r="A121" s="331"/>
      <c r="B121" s="332"/>
      <c r="C121" s="333"/>
      <c r="D121" s="334"/>
      <c r="E121" s="334"/>
      <c r="F121" s="334"/>
      <c r="G121" s="334"/>
    </row>
    <row r="122" spans="1:7" x14ac:dyDescent="0.2">
      <c r="A122" s="327"/>
      <c r="B122" s="328"/>
      <c r="C122" s="329"/>
      <c r="D122" s="330"/>
      <c r="E122" s="330"/>
      <c r="F122" s="330"/>
      <c r="G122" s="330"/>
    </row>
    <row r="123" spans="1:7" x14ac:dyDescent="0.2">
      <c r="A123" s="331"/>
      <c r="B123" s="332"/>
      <c r="C123" s="333"/>
      <c r="D123" s="334"/>
      <c r="E123" s="334"/>
      <c r="F123" s="334"/>
      <c r="G123" s="334"/>
    </row>
    <row r="124" spans="1:7" x14ac:dyDescent="0.2">
      <c r="A124" s="327"/>
      <c r="B124" s="328"/>
      <c r="C124" s="329"/>
      <c r="D124" s="330"/>
      <c r="E124" s="330"/>
      <c r="F124" s="330"/>
      <c r="G124" s="330"/>
    </row>
    <row r="125" spans="1:7" x14ac:dyDescent="0.2">
      <c r="A125" s="331"/>
      <c r="B125" s="332"/>
      <c r="C125" s="333"/>
      <c r="D125" s="334"/>
      <c r="E125" s="334"/>
      <c r="F125" s="334"/>
      <c r="G125" s="334"/>
    </row>
    <row r="126" spans="1:7" x14ac:dyDescent="0.2">
      <c r="A126" s="327"/>
      <c r="B126" s="328"/>
      <c r="C126" s="329"/>
      <c r="D126" s="330"/>
      <c r="E126" s="330"/>
      <c r="F126" s="330"/>
      <c r="G126" s="330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01AF8-D99D-4E12-9BAA-AA2DA7F34347}">
  <sheetPr codeName="List8">
    <tabColor rgb="FF33CCFF"/>
  </sheetPr>
  <dimension ref="A1:Q32"/>
  <sheetViews>
    <sheetView showGridLines="0" topLeftCell="A10" zoomScaleNormal="100" zoomScaleSheetLayoutView="100" workbookViewId="0">
      <selection activeCell="I38" sqref="I38"/>
    </sheetView>
  </sheetViews>
  <sheetFormatPr defaultColWidth="10.6640625" defaultRowHeight="15" x14ac:dyDescent="0.25"/>
  <cols>
    <col min="1" max="1" width="2.5" style="336" customWidth="1"/>
    <col min="2" max="2" width="12.1640625" style="336" customWidth="1"/>
    <col min="3" max="3" width="62.6640625" style="336" customWidth="1"/>
    <col min="4" max="4" width="12" style="355" customWidth="1"/>
    <col min="5" max="5" width="7.5" style="356" customWidth="1"/>
    <col min="6" max="6" width="3.8320312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295</v>
      </c>
      <c r="P1" s="5" t="s">
        <v>1</v>
      </c>
      <c r="Q1" s="317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296</v>
      </c>
      <c r="B3" s="14"/>
      <c r="C3" s="14"/>
      <c r="D3" s="14"/>
      <c r="E3" s="14"/>
      <c r="F3" s="15"/>
    </row>
    <row r="4" spans="1:17" s="337" customFormat="1" ht="15.75" customHeight="1" x14ac:dyDescent="0.3">
      <c r="A4" s="300"/>
      <c r="B4" s="300"/>
      <c r="C4" s="18"/>
      <c r="D4" s="19" t="str">
        <f>VLOOKUP($P$1,[1]System!$N$2:$O$16,2,0)</f>
        <v>Zlínský kraj</v>
      </c>
      <c r="E4" s="19"/>
      <c r="F4" s="20"/>
    </row>
    <row r="5" spans="1:17" s="337" customFormat="1" ht="39.4" customHeight="1" x14ac:dyDescent="0.3">
      <c r="A5" s="338"/>
      <c r="B5" s="338"/>
      <c r="C5" s="338"/>
      <c r="D5" s="338"/>
      <c r="E5" s="338"/>
      <c r="F5" s="339"/>
    </row>
    <row r="6" spans="1:17" s="340" customFormat="1" ht="18.75" x14ac:dyDescent="0.25">
      <c r="B6" s="26" t="s">
        <v>297</v>
      </c>
      <c r="C6" s="27"/>
      <c r="D6" s="49">
        <v>165.0137</v>
      </c>
      <c r="E6" s="28" t="s">
        <v>298</v>
      </c>
      <c r="F6" s="22"/>
    </row>
    <row r="7" spans="1:17" s="341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109.3603</v>
      </c>
      <c r="E7" s="33" t="s">
        <v>6</v>
      </c>
      <c r="F7" s="30"/>
    </row>
    <row r="8" spans="1:17" s="341" customFormat="1" ht="35.450000000000003" customHeight="1" x14ac:dyDescent="0.3">
      <c r="B8" s="342"/>
      <c r="C8" s="342"/>
      <c r="D8" s="343"/>
      <c r="E8" s="344"/>
      <c r="F8" s="345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299</v>
      </c>
      <c r="D10" s="48">
        <v>104.49</v>
      </c>
      <c r="E10" s="39" t="s">
        <v>298</v>
      </c>
    </row>
    <row r="11" spans="1:17" ht="19.5" customHeight="1" x14ac:dyDescent="0.2">
      <c r="B11" s="40" t="s">
        <v>10</v>
      </c>
      <c r="C11" s="37" t="s">
        <v>300</v>
      </c>
      <c r="D11" s="48">
        <v>135.19540000000001</v>
      </c>
      <c r="E11" s="39" t="s">
        <v>298</v>
      </c>
    </row>
    <row r="12" spans="1:17" ht="19.5" customHeight="1" x14ac:dyDescent="0.2">
      <c r="B12" s="40" t="s">
        <v>12</v>
      </c>
      <c r="C12" s="37" t="s">
        <v>301</v>
      </c>
      <c r="D12" s="48">
        <v>165.0137</v>
      </c>
      <c r="E12" s="39" t="s">
        <v>298</v>
      </c>
      <c r="L12" s="346"/>
    </row>
    <row r="13" spans="1:17" ht="19.5" customHeight="1" x14ac:dyDescent="0.2">
      <c r="B13" s="40" t="s">
        <v>14</v>
      </c>
      <c r="C13" s="37" t="s">
        <v>302</v>
      </c>
      <c r="D13" s="48">
        <v>196.24680000000001</v>
      </c>
      <c r="E13" s="39" t="s">
        <v>298</v>
      </c>
      <c r="L13" s="346"/>
    </row>
    <row r="14" spans="1:17" ht="19.5" customHeight="1" x14ac:dyDescent="0.2">
      <c r="B14" s="40" t="s">
        <v>16</v>
      </c>
      <c r="C14" s="37" t="s">
        <v>303</v>
      </c>
      <c r="D14" s="48">
        <v>242.77549999999999</v>
      </c>
      <c r="E14" s="39" t="s">
        <v>298</v>
      </c>
    </row>
    <row r="15" spans="1:17" s="340" customFormat="1" ht="35.450000000000003" customHeight="1" x14ac:dyDescent="0.3">
      <c r="B15" s="347"/>
      <c r="C15" s="347"/>
      <c r="D15" s="341"/>
      <c r="E15" s="341"/>
    </row>
    <row r="16" spans="1:17" s="340" customFormat="1" ht="27.95" customHeight="1" x14ac:dyDescent="0.25">
      <c r="B16" s="26" t="s">
        <v>304</v>
      </c>
      <c r="C16" s="27"/>
      <c r="D16" s="49">
        <v>171.9264</v>
      </c>
      <c r="E16" s="28" t="s">
        <v>298</v>
      </c>
    </row>
    <row r="17" spans="1:6" s="348" customFormat="1" ht="19.5" customHeight="1" x14ac:dyDescent="0.2">
      <c r="B17" s="349"/>
      <c r="C17" s="349"/>
      <c r="D17" s="350"/>
      <c r="E17" s="351"/>
    </row>
    <row r="18" spans="1:6" s="348" customFormat="1" ht="19.5" customHeight="1" x14ac:dyDescent="0.2">
      <c r="B18" s="349"/>
      <c r="C18" s="349"/>
      <c r="D18" s="352"/>
      <c r="E18" s="345"/>
    </row>
    <row r="19" spans="1:6" s="348" customFormat="1" ht="7.5" customHeight="1" x14ac:dyDescent="0.2">
      <c r="B19" s="349"/>
      <c r="C19" s="349"/>
      <c r="D19" s="352"/>
      <c r="E19" s="345"/>
    </row>
    <row r="20" spans="1:6" s="348" customFormat="1" ht="7.15" customHeight="1" x14ac:dyDescent="0.2">
      <c r="B20" s="349"/>
      <c r="C20" s="349"/>
      <c r="D20" s="352"/>
      <c r="E20" s="345"/>
    </row>
    <row r="21" spans="1:6" s="348" customFormat="1" ht="31.5" customHeight="1" x14ac:dyDescent="0.3">
      <c r="B21" s="353"/>
      <c r="C21" s="353"/>
      <c r="D21" s="341"/>
      <c r="E21" s="354"/>
    </row>
    <row r="22" spans="1:6" ht="31.5" customHeight="1" x14ac:dyDescent="0.2">
      <c r="B22" s="55">
        <f>D11-D10</f>
        <v>30.705400000000012</v>
      </c>
      <c r="C22" s="55">
        <f>D11</f>
        <v>135.19540000000001</v>
      </c>
      <c r="D22" s="56">
        <f>D12-D11</f>
        <v>29.818299999999994</v>
      </c>
      <c r="E22" s="56">
        <f>D13-D12</f>
        <v>31.233100000000007</v>
      </c>
      <c r="F22" s="56">
        <f>D14-D13</f>
        <v>46.528699999999986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47"/>
      <c r="D26" s="357"/>
      <c r="E26" s="358"/>
    </row>
    <row r="27" spans="1:6" ht="31.5" customHeight="1" x14ac:dyDescent="0.2">
      <c r="C27" s="347"/>
      <c r="D27" s="357"/>
      <c r="E27" s="358"/>
    </row>
    <row r="28" spans="1:6" ht="31.5" customHeight="1" x14ac:dyDescent="0.2">
      <c r="C28" s="347"/>
      <c r="D28" s="357"/>
      <c r="E28" s="358"/>
    </row>
    <row r="29" spans="1:6" ht="26.25" customHeight="1" x14ac:dyDescent="0.2">
      <c r="B29" s="359" t="s">
        <v>305</v>
      </c>
      <c r="C29" s="359"/>
      <c r="D29" s="359"/>
      <c r="E29" s="359"/>
    </row>
    <row r="30" spans="1:6" ht="15" customHeight="1" x14ac:dyDescent="0.2">
      <c r="A30" s="360"/>
      <c r="B30" s="359"/>
      <c r="C30" s="359"/>
      <c r="D30" s="359"/>
      <c r="E30" s="359"/>
      <c r="F30" s="361"/>
    </row>
    <row r="31" spans="1:6" ht="15" customHeight="1" x14ac:dyDescent="0.25">
      <c r="A31" s="361"/>
      <c r="F31" s="362"/>
    </row>
    <row r="32" spans="1:6" ht="15" customHeight="1" x14ac:dyDescent="0.25">
      <c r="F32" s="362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28130-7984-4068-A23E-A35649715D79}">
  <sheetPr codeName="List15">
    <tabColor rgb="FF66FFFF"/>
  </sheetPr>
  <dimension ref="A1:Q55"/>
  <sheetViews>
    <sheetView showGridLines="0" zoomScaleNormal="100" zoomScaleSheetLayoutView="100" workbookViewId="0">
      <selection activeCell="I38" sqref="I38"/>
    </sheetView>
  </sheetViews>
  <sheetFormatPr defaultColWidth="10.6640625" defaultRowHeight="12.75" x14ac:dyDescent="0.2"/>
  <cols>
    <col min="1" max="1" width="34" style="336" customWidth="1"/>
    <col min="2" max="2" width="16.83203125" style="336" customWidth="1"/>
    <col min="3" max="6" width="12.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306</v>
      </c>
      <c r="O1" s="317"/>
      <c r="P1" s="5" t="s">
        <v>1</v>
      </c>
      <c r="Q1" s="317" t="s">
        <v>2</v>
      </c>
    </row>
    <row r="2" spans="1:17" ht="16.7" customHeight="1" x14ac:dyDescent="0.2">
      <c r="A2" s="8"/>
      <c r="B2" s="363"/>
      <c r="C2" s="363"/>
      <c r="D2" s="363"/>
      <c r="E2" s="363"/>
      <c r="F2" s="364"/>
      <c r="G2" s="363"/>
    </row>
    <row r="3" spans="1:17" ht="26.25" customHeight="1" x14ac:dyDescent="0.2">
      <c r="A3" s="14" t="s">
        <v>307</v>
      </c>
      <c r="B3" s="14"/>
      <c r="C3" s="14"/>
      <c r="D3" s="14"/>
      <c r="E3" s="14"/>
      <c r="F3" s="15"/>
    </row>
    <row r="4" spans="1:17" ht="15.75" customHeight="1" x14ac:dyDescent="0.2">
      <c r="A4" s="365"/>
      <c r="B4" s="365"/>
      <c r="C4" s="18"/>
      <c r="D4" s="18"/>
      <c r="E4" s="19" t="str">
        <f>VLOOKUP($P$1,[1]System!$N$2:$O$16,2,0)</f>
        <v>Zlínský kraj</v>
      </c>
      <c r="F4" s="20"/>
      <c r="G4" s="365"/>
    </row>
    <row r="5" spans="1:17" ht="9.4" customHeight="1" x14ac:dyDescent="0.2">
      <c r="A5" s="366"/>
      <c r="B5" s="367"/>
      <c r="C5" s="367"/>
      <c r="D5" s="367"/>
      <c r="E5" s="367"/>
      <c r="F5" s="367"/>
    </row>
    <row r="6" spans="1:17" ht="14.25" customHeight="1" x14ac:dyDescent="0.2">
      <c r="A6" s="368" t="s">
        <v>30</v>
      </c>
      <c r="B6" s="258" t="s">
        <v>31</v>
      </c>
      <c r="C6" s="369" t="s">
        <v>308</v>
      </c>
      <c r="D6" s="369" t="s">
        <v>309</v>
      </c>
      <c r="E6" s="370"/>
      <c r="F6" s="369" t="s">
        <v>310</v>
      </c>
    </row>
    <row r="7" spans="1:17" ht="14.25" customHeight="1" x14ac:dyDescent="0.2">
      <c r="A7" s="368"/>
      <c r="B7" s="258"/>
      <c r="C7" s="369"/>
      <c r="D7" s="370"/>
      <c r="E7" s="370"/>
      <c r="F7" s="369"/>
    </row>
    <row r="8" spans="1:17" ht="14.25" customHeight="1" x14ac:dyDescent="0.2">
      <c r="A8" s="368"/>
      <c r="B8" s="258"/>
      <c r="C8" s="369"/>
      <c r="D8" s="370" t="s">
        <v>8</v>
      </c>
      <c r="E8" s="370" t="s">
        <v>16</v>
      </c>
      <c r="F8" s="369"/>
    </row>
    <row r="9" spans="1:17" ht="14.25" customHeight="1" x14ac:dyDescent="0.2">
      <c r="A9" s="368"/>
      <c r="B9" s="258"/>
      <c r="C9" s="369"/>
      <c r="D9" s="370"/>
      <c r="E9" s="370"/>
      <c r="F9" s="369"/>
    </row>
    <row r="10" spans="1:17" ht="14.25" customHeight="1" x14ac:dyDescent="0.2">
      <c r="A10" s="368"/>
      <c r="B10" s="269" t="s">
        <v>27</v>
      </c>
      <c r="C10" s="371" t="s">
        <v>298</v>
      </c>
      <c r="D10" s="371" t="s">
        <v>298</v>
      </c>
      <c r="E10" s="371" t="s">
        <v>298</v>
      </c>
      <c r="F10" s="371" t="s">
        <v>298</v>
      </c>
    </row>
    <row r="11" spans="1:17" ht="0.75" customHeight="1" x14ac:dyDescent="0.2">
      <c r="A11" s="372"/>
      <c r="B11" s="372"/>
      <c r="C11" s="372"/>
      <c r="D11" s="372"/>
      <c r="E11" s="372"/>
      <c r="F11" s="372"/>
    </row>
    <row r="12" spans="1:17" ht="16.7" customHeight="1" thickBot="1" x14ac:dyDescent="0.25">
      <c r="A12" s="373" t="s">
        <v>42</v>
      </c>
      <c r="B12" s="374">
        <v>31.2254</v>
      </c>
      <c r="C12" s="375">
        <v>165.0137</v>
      </c>
      <c r="D12" s="376">
        <v>104.49</v>
      </c>
      <c r="E12" s="376">
        <v>242.77549999999999</v>
      </c>
      <c r="F12" s="375">
        <v>171.9264</v>
      </c>
      <c r="G12" s="377"/>
      <c r="H12" s="363"/>
      <c r="I12" s="378"/>
    </row>
    <row r="13" spans="1:17" ht="16.7" customHeight="1" thickTop="1" x14ac:dyDescent="0.2">
      <c r="A13" s="142" t="s">
        <v>43</v>
      </c>
      <c r="B13" s="379">
        <v>4.3799999999999999E-2</v>
      </c>
      <c r="C13" s="380">
        <v>122.3963</v>
      </c>
      <c r="D13" s="381">
        <v>90.04</v>
      </c>
      <c r="E13" s="381">
        <v>150.36060000000001</v>
      </c>
      <c r="F13" s="380">
        <v>121.0536</v>
      </c>
      <c r="G13" s="377"/>
      <c r="H13" s="363"/>
      <c r="I13" s="382"/>
    </row>
    <row r="14" spans="1:17" ht="16.7" customHeight="1" x14ac:dyDescent="0.2">
      <c r="A14" s="149" t="s">
        <v>45</v>
      </c>
      <c r="B14" s="383">
        <v>2.6234999999999999</v>
      </c>
      <c r="C14" s="384">
        <v>147.27709999999999</v>
      </c>
      <c r="D14" s="385">
        <v>107.5849</v>
      </c>
      <c r="E14" s="385">
        <v>187.94800000000001</v>
      </c>
      <c r="F14" s="384">
        <v>147.77500000000001</v>
      </c>
      <c r="G14" s="377"/>
      <c r="H14" s="363"/>
      <c r="I14" s="382"/>
    </row>
    <row r="15" spans="1:17" ht="16.7" customHeight="1" x14ac:dyDescent="0.2">
      <c r="A15" s="149" t="s">
        <v>46</v>
      </c>
      <c r="B15" s="383">
        <v>5.5667999999999997</v>
      </c>
      <c r="C15" s="384">
        <v>161.68430000000001</v>
      </c>
      <c r="D15" s="385">
        <v>112.6754</v>
      </c>
      <c r="E15" s="385">
        <v>225.8544</v>
      </c>
      <c r="F15" s="384">
        <v>167.07470000000001</v>
      </c>
      <c r="G15" s="377"/>
      <c r="H15" s="363"/>
      <c r="I15" s="382"/>
    </row>
    <row r="16" spans="1:17" ht="16.7" customHeight="1" x14ac:dyDescent="0.2">
      <c r="A16" s="149" t="s">
        <v>47</v>
      </c>
      <c r="B16" s="383">
        <v>9.8909000000000002</v>
      </c>
      <c r="C16" s="384">
        <v>166.69399999999999</v>
      </c>
      <c r="D16" s="385">
        <v>104.2756</v>
      </c>
      <c r="E16" s="385">
        <v>252.2253</v>
      </c>
      <c r="F16" s="384">
        <v>174.5052</v>
      </c>
      <c r="G16" s="377"/>
      <c r="H16" s="363"/>
      <c r="I16" s="382"/>
    </row>
    <row r="17" spans="1:9" ht="16.7" customHeight="1" x14ac:dyDescent="0.2">
      <c r="A17" s="149" t="s">
        <v>48</v>
      </c>
      <c r="B17" s="383">
        <v>10.341699999999999</v>
      </c>
      <c r="C17" s="384">
        <v>171.42439999999999</v>
      </c>
      <c r="D17" s="385">
        <v>101.413</v>
      </c>
      <c r="E17" s="385">
        <v>254.18680000000001</v>
      </c>
      <c r="F17" s="384">
        <v>176.65799999999999</v>
      </c>
      <c r="G17" s="377"/>
      <c r="H17" s="363"/>
      <c r="I17" s="382"/>
    </row>
    <row r="18" spans="1:9" ht="16.7" customHeight="1" x14ac:dyDescent="0.2">
      <c r="A18" s="149" t="s">
        <v>49</v>
      </c>
      <c r="B18" s="383">
        <v>2.7585000000000002</v>
      </c>
      <c r="C18" s="384">
        <v>174.93440000000001</v>
      </c>
      <c r="D18" s="385">
        <v>101.67</v>
      </c>
      <c r="E18" s="385">
        <v>253.16130000000001</v>
      </c>
      <c r="F18" s="384">
        <v>178.511</v>
      </c>
      <c r="G18" s="377"/>
      <c r="H18" s="363"/>
      <c r="I18" s="382"/>
    </row>
    <row r="19" spans="1:9" ht="13.5" customHeight="1" x14ac:dyDescent="0.2">
      <c r="A19" s="386"/>
      <c r="B19" s="387"/>
      <c r="C19" s="388"/>
      <c r="D19" s="388"/>
      <c r="E19" s="388"/>
      <c r="F19" s="388"/>
      <c r="G19" s="377"/>
      <c r="H19" s="363"/>
      <c r="I19" s="382"/>
    </row>
    <row r="20" spans="1:9" ht="16.7" customHeight="1" thickBot="1" x14ac:dyDescent="0.25">
      <c r="A20" s="135" t="s">
        <v>50</v>
      </c>
      <c r="B20" s="389">
        <v>9.0237999999999996</v>
      </c>
      <c r="C20" s="390">
        <v>186.97929999999999</v>
      </c>
      <c r="D20" s="391">
        <v>123.0176</v>
      </c>
      <c r="E20" s="391">
        <v>280.43349999999998</v>
      </c>
      <c r="F20" s="390">
        <v>197.7637</v>
      </c>
      <c r="G20" s="377"/>
      <c r="H20" s="363"/>
      <c r="I20" s="382"/>
    </row>
    <row r="21" spans="1:9" ht="16.7" customHeight="1" thickTop="1" x14ac:dyDescent="0.2">
      <c r="A21" s="142" t="s">
        <v>43</v>
      </c>
      <c r="B21" s="379">
        <v>8.6999999999999994E-3</v>
      </c>
      <c r="C21" s="380" t="s">
        <v>44</v>
      </c>
      <c r="D21" s="381" t="s">
        <v>44</v>
      </c>
      <c r="E21" s="381" t="s">
        <v>44</v>
      </c>
      <c r="F21" s="380" t="s">
        <v>44</v>
      </c>
      <c r="G21" s="377"/>
      <c r="H21" s="363"/>
      <c r="I21" s="382"/>
    </row>
    <row r="22" spans="1:9" ht="16.7" customHeight="1" x14ac:dyDescent="0.2">
      <c r="A22" s="149" t="s">
        <v>45</v>
      </c>
      <c r="B22" s="383">
        <v>0.78210000000000002</v>
      </c>
      <c r="C22" s="384">
        <v>158.80840000000001</v>
      </c>
      <c r="D22" s="385">
        <v>114.58150000000001</v>
      </c>
      <c r="E22" s="385">
        <v>199.1773</v>
      </c>
      <c r="F22" s="384">
        <v>158.2706</v>
      </c>
      <c r="G22" s="377"/>
      <c r="H22" s="363"/>
      <c r="I22" s="382"/>
    </row>
    <row r="23" spans="1:9" ht="16.7" customHeight="1" x14ac:dyDescent="0.2">
      <c r="A23" s="149" t="s">
        <v>46</v>
      </c>
      <c r="B23" s="383">
        <v>1.9781</v>
      </c>
      <c r="C23" s="384">
        <v>188.38720000000001</v>
      </c>
      <c r="D23" s="385">
        <v>131.7764</v>
      </c>
      <c r="E23" s="385">
        <v>248.7028</v>
      </c>
      <c r="F23" s="384">
        <v>191.03550000000001</v>
      </c>
      <c r="G23" s="377"/>
      <c r="H23" s="363"/>
      <c r="I23" s="382"/>
    </row>
    <row r="24" spans="1:9" ht="16.7" customHeight="1" x14ac:dyDescent="0.2">
      <c r="A24" s="149" t="s">
        <v>47</v>
      </c>
      <c r="B24" s="383">
        <v>2.6332</v>
      </c>
      <c r="C24" s="384">
        <v>204.23159999999999</v>
      </c>
      <c r="D24" s="385">
        <v>132.29130000000001</v>
      </c>
      <c r="E24" s="385">
        <v>300.8664</v>
      </c>
      <c r="F24" s="384">
        <v>214.9667</v>
      </c>
      <c r="G24" s="377"/>
      <c r="H24" s="363"/>
      <c r="I24" s="382"/>
    </row>
    <row r="25" spans="1:9" ht="16.7" customHeight="1" x14ac:dyDescent="0.2">
      <c r="A25" s="149" t="s">
        <v>48</v>
      </c>
      <c r="B25" s="383">
        <v>2.5495000000000001</v>
      </c>
      <c r="C25" s="384">
        <v>188.9914</v>
      </c>
      <c r="D25" s="385">
        <v>120.258</v>
      </c>
      <c r="E25" s="385">
        <v>295.03469999999999</v>
      </c>
      <c r="F25" s="384">
        <v>203.1969</v>
      </c>
      <c r="G25" s="377"/>
      <c r="H25" s="363"/>
      <c r="I25" s="382"/>
    </row>
    <row r="26" spans="1:9" ht="16.7" customHeight="1" x14ac:dyDescent="0.2">
      <c r="A26" s="149" t="s">
        <v>49</v>
      </c>
      <c r="B26" s="383">
        <v>1.0720000000000001</v>
      </c>
      <c r="C26" s="384">
        <v>176.6318</v>
      </c>
      <c r="D26" s="385">
        <v>107.2</v>
      </c>
      <c r="E26" s="385">
        <v>277.20069999999998</v>
      </c>
      <c r="F26" s="384">
        <v>184.56129999999999</v>
      </c>
      <c r="G26" s="377"/>
      <c r="H26" s="363"/>
      <c r="I26" s="382"/>
    </row>
    <row r="27" spans="1:9" ht="13.5" customHeight="1" x14ac:dyDescent="0.2">
      <c r="A27" s="386"/>
      <c r="B27" s="387"/>
      <c r="C27" s="388"/>
      <c r="D27" s="388"/>
      <c r="E27" s="388"/>
      <c r="F27" s="388"/>
      <c r="G27" s="377"/>
      <c r="H27" s="363"/>
      <c r="I27" s="382"/>
    </row>
    <row r="28" spans="1:9" ht="16.7" customHeight="1" thickBot="1" x14ac:dyDescent="0.25">
      <c r="A28" s="135" t="s">
        <v>51</v>
      </c>
      <c r="B28" s="389">
        <v>22.201599999999999</v>
      </c>
      <c r="C28" s="390">
        <v>158.75550000000001</v>
      </c>
      <c r="D28" s="391">
        <v>100.14060000000001</v>
      </c>
      <c r="E28" s="391">
        <v>218.84039999999999</v>
      </c>
      <c r="F28" s="390">
        <v>161.42490000000001</v>
      </c>
      <c r="G28" s="377"/>
      <c r="H28" s="363"/>
      <c r="I28" s="382"/>
    </row>
    <row r="29" spans="1:9" ht="16.7" customHeight="1" thickTop="1" x14ac:dyDescent="0.2">
      <c r="A29" s="142" t="s">
        <v>43</v>
      </c>
      <c r="B29" s="379">
        <v>3.5099999999999999E-2</v>
      </c>
      <c r="C29" s="380">
        <v>122.3963</v>
      </c>
      <c r="D29" s="381">
        <v>95.21</v>
      </c>
      <c r="E29" s="381">
        <v>154.3699</v>
      </c>
      <c r="F29" s="380">
        <v>124.7557</v>
      </c>
      <c r="G29" s="377"/>
      <c r="H29" s="363"/>
      <c r="I29" s="382"/>
    </row>
    <row r="30" spans="1:9" ht="16.7" customHeight="1" x14ac:dyDescent="0.2">
      <c r="A30" s="149" t="s">
        <v>45</v>
      </c>
      <c r="B30" s="383">
        <v>1.8413999999999999</v>
      </c>
      <c r="C30" s="384">
        <v>144.24350000000001</v>
      </c>
      <c r="D30" s="385">
        <v>105.95</v>
      </c>
      <c r="E30" s="385">
        <v>177.2407</v>
      </c>
      <c r="F30" s="384">
        <v>143.31710000000001</v>
      </c>
      <c r="G30" s="377"/>
      <c r="H30" s="363"/>
      <c r="I30" s="382"/>
    </row>
    <row r="31" spans="1:9" ht="16.7" customHeight="1" x14ac:dyDescent="0.2">
      <c r="A31" s="149" t="s">
        <v>46</v>
      </c>
      <c r="B31" s="383">
        <v>3.5886</v>
      </c>
      <c r="C31" s="384">
        <v>153.12710000000001</v>
      </c>
      <c r="D31" s="385">
        <v>105.24</v>
      </c>
      <c r="E31" s="385">
        <v>200.2303</v>
      </c>
      <c r="F31" s="384">
        <v>153.86680000000001</v>
      </c>
      <c r="G31" s="377"/>
      <c r="H31" s="363"/>
      <c r="I31" s="382"/>
    </row>
    <row r="32" spans="1:9" ht="16.7" customHeight="1" x14ac:dyDescent="0.2">
      <c r="A32" s="149" t="s">
        <v>47</v>
      </c>
      <c r="B32" s="383">
        <v>7.2576999999999998</v>
      </c>
      <c r="C32" s="384">
        <v>159.071</v>
      </c>
      <c r="D32" s="385">
        <v>99.42</v>
      </c>
      <c r="E32" s="385">
        <v>216.5729</v>
      </c>
      <c r="F32" s="384">
        <v>159.82490000000001</v>
      </c>
      <c r="G32" s="377"/>
      <c r="H32" s="363"/>
      <c r="I32" s="382"/>
    </row>
    <row r="33" spans="1:9" ht="16.7" customHeight="1" x14ac:dyDescent="0.2">
      <c r="A33" s="149" t="s">
        <v>48</v>
      </c>
      <c r="B33" s="383">
        <v>7.7920999999999996</v>
      </c>
      <c r="C33" s="384">
        <v>166.601</v>
      </c>
      <c r="D33" s="385">
        <v>98.519800000000004</v>
      </c>
      <c r="E33" s="385">
        <v>229.86930000000001</v>
      </c>
      <c r="F33" s="384">
        <v>167.97470000000001</v>
      </c>
      <c r="G33" s="377"/>
      <c r="H33" s="363"/>
      <c r="I33" s="382"/>
    </row>
    <row r="34" spans="1:9" ht="16.7" customHeight="1" x14ac:dyDescent="0.2">
      <c r="A34" s="149" t="s">
        <v>49</v>
      </c>
      <c r="B34" s="383">
        <v>1.6865000000000001</v>
      </c>
      <c r="C34" s="384">
        <v>173.8015</v>
      </c>
      <c r="D34" s="385">
        <v>98.351299999999995</v>
      </c>
      <c r="E34" s="385">
        <v>240.31059999999999</v>
      </c>
      <c r="F34" s="384">
        <v>174.6652</v>
      </c>
      <c r="G34" s="377"/>
      <c r="H34" s="363"/>
      <c r="I34" s="382"/>
    </row>
    <row r="35" spans="1:9" ht="15.75" customHeight="1" x14ac:dyDescent="0.2">
      <c r="A35" s="392"/>
      <c r="B35" s="393"/>
      <c r="C35" s="394"/>
      <c r="D35" s="395"/>
      <c r="E35" s="395"/>
      <c r="F35" s="395"/>
      <c r="G35" s="377"/>
      <c r="H35" s="363"/>
      <c r="I35" s="382"/>
    </row>
    <row r="36" spans="1:9" ht="15.75" customHeight="1" x14ac:dyDescent="0.2">
      <c r="A36" s="392"/>
      <c r="B36" s="393"/>
      <c r="C36" s="394"/>
      <c r="D36" s="395"/>
      <c r="E36" s="395"/>
      <c r="F36" s="395"/>
      <c r="G36" s="377"/>
      <c r="H36" s="363"/>
      <c r="I36" s="382"/>
    </row>
    <row r="37" spans="1:9" ht="15.75" customHeight="1" x14ac:dyDescent="0.2">
      <c r="A37" s="396"/>
      <c r="B37" s="393"/>
      <c r="C37" s="394"/>
      <c r="D37" s="395"/>
      <c r="E37" s="395"/>
      <c r="F37" s="395"/>
      <c r="G37" s="377"/>
      <c r="H37" s="363"/>
      <c r="I37" s="382"/>
    </row>
    <row r="38" spans="1:9" ht="15.75" customHeight="1" x14ac:dyDescent="0.2">
      <c r="A38" s="392"/>
      <c r="B38" s="393"/>
      <c r="C38" s="394"/>
      <c r="D38" s="395"/>
      <c r="E38" s="395"/>
      <c r="F38" s="395"/>
      <c r="G38" s="377"/>
      <c r="H38" s="363"/>
      <c r="I38" s="382"/>
    </row>
    <row r="39" spans="1:9" ht="15.75" customHeight="1" x14ac:dyDescent="0.2">
      <c r="A39" s="392"/>
      <c r="B39" s="393"/>
      <c r="C39" s="394"/>
      <c r="D39" s="395"/>
      <c r="E39" s="395"/>
      <c r="F39" s="395"/>
      <c r="G39" s="377"/>
      <c r="H39" s="363"/>
      <c r="I39" s="382"/>
    </row>
    <row r="40" spans="1:9" ht="15.75" customHeight="1" x14ac:dyDescent="0.2">
      <c r="A40" s="396"/>
      <c r="B40" s="393"/>
      <c r="C40" s="394"/>
      <c r="D40" s="395"/>
      <c r="E40" s="395"/>
      <c r="F40" s="395"/>
      <c r="G40" s="377"/>
      <c r="H40" s="363"/>
      <c r="I40" s="382"/>
    </row>
    <row r="41" spans="1:9" ht="15.75" customHeight="1" x14ac:dyDescent="0.2">
      <c r="A41" s="392"/>
      <c r="B41" s="393"/>
      <c r="C41" s="394"/>
      <c r="D41" s="395"/>
      <c r="E41" s="395"/>
      <c r="F41" s="395"/>
      <c r="G41" s="377"/>
      <c r="H41" s="363"/>
      <c r="I41" s="382"/>
    </row>
    <row r="42" spans="1:9" ht="15.75" customHeight="1" x14ac:dyDescent="0.2">
      <c r="A42" s="392"/>
      <c r="B42" s="393"/>
      <c r="C42" s="394"/>
      <c r="D42" s="395"/>
      <c r="E42" s="395"/>
      <c r="F42" s="395"/>
      <c r="G42" s="377"/>
      <c r="H42" s="363"/>
      <c r="I42" s="382"/>
    </row>
    <row r="43" spans="1:9" ht="15.75" customHeight="1" x14ac:dyDescent="0.2">
      <c r="A43" s="392"/>
      <c r="B43" s="393"/>
      <c r="C43" s="394"/>
      <c r="D43" s="395"/>
      <c r="E43" s="395"/>
      <c r="F43" s="395"/>
      <c r="G43" s="377"/>
      <c r="H43" s="363"/>
      <c r="I43" s="382"/>
    </row>
    <row r="44" spans="1:9" ht="15.75" customHeight="1" x14ac:dyDescent="0.2">
      <c r="A44" s="392"/>
      <c r="B44" s="393"/>
      <c r="C44" s="394"/>
      <c r="D44" s="395"/>
      <c r="E44" s="395"/>
      <c r="F44" s="395"/>
      <c r="G44" s="377"/>
      <c r="H44" s="363"/>
      <c r="I44" s="382"/>
    </row>
    <row r="45" spans="1:9" ht="15.75" customHeight="1" x14ac:dyDescent="0.2">
      <c r="A45" s="396"/>
      <c r="B45" s="393"/>
      <c r="C45" s="394"/>
      <c r="D45" s="395"/>
      <c r="E45" s="395"/>
      <c r="F45" s="395"/>
      <c r="G45" s="377"/>
      <c r="H45" s="363"/>
      <c r="I45" s="382"/>
    </row>
    <row r="46" spans="1:9" ht="15.75" customHeight="1" x14ac:dyDescent="0.2">
      <c r="A46" s="392"/>
      <c r="B46" s="393"/>
      <c r="C46" s="394"/>
      <c r="D46" s="395"/>
      <c r="E46" s="395"/>
      <c r="F46" s="395"/>
      <c r="G46" s="377"/>
      <c r="H46" s="363"/>
      <c r="I46" s="382"/>
    </row>
    <row r="47" spans="1:9" ht="15.75" customHeight="1" x14ac:dyDescent="0.2">
      <c r="A47" s="392"/>
      <c r="B47" s="393"/>
      <c r="C47" s="394"/>
      <c r="D47" s="395"/>
      <c r="E47" s="395"/>
      <c r="F47" s="395"/>
      <c r="G47" s="377"/>
      <c r="H47" s="363"/>
      <c r="I47" s="382"/>
    </row>
    <row r="48" spans="1:9" ht="15.75" customHeight="1" x14ac:dyDescent="0.2">
      <c r="A48" s="392"/>
      <c r="B48" s="393"/>
      <c r="C48" s="394"/>
      <c r="D48" s="395"/>
      <c r="E48" s="395"/>
      <c r="F48" s="395"/>
      <c r="G48" s="377"/>
      <c r="H48" s="363"/>
      <c r="I48" s="382"/>
    </row>
    <row r="49" spans="1:9" ht="15.75" customHeight="1" x14ac:dyDescent="0.2">
      <c r="A49" s="396"/>
      <c r="B49" s="393"/>
      <c r="C49" s="394"/>
      <c r="D49" s="395"/>
      <c r="E49" s="395"/>
      <c r="F49" s="395"/>
      <c r="G49" s="377"/>
      <c r="H49" s="363"/>
      <c r="I49" s="382"/>
    </row>
    <row r="50" spans="1:9" ht="15.75" customHeight="1" x14ac:dyDescent="0.2">
      <c r="A50" s="392"/>
      <c r="B50" s="393"/>
      <c r="C50" s="394"/>
      <c r="D50" s="395"/>
      <c r="E50" s="395"/>
      <c r="F50" s="395"/>
      <c r="G50" s="377"/>
      <c r="H50" s="363"/>
      <c r="I50" s="382"/>
    </row>
    <row r="51" spans="1:9" ht="15.75" customHeight="1" x14ac:dyDescent="0.2">
      <c r="A51" s="392"/>
      <c r="B51" s="393"/>
      <c r="C51" s="394"/>
      <c r="D51" s="395"/>
      <c r="E51" s="395"/>
      <c r="F51" s="395"/>
      <c r="G51" s="377"/>
      <c r="H51" s="363"/>
      <c r="I51" s="382"/>
    </row>
    <row r="52" spans="1:9" ht="15.75" customHeight="1" x14ac:dyDescent="0.2">
      <c r="A52" s="392"/>
      <c r="B52" s="393"/>
      <c r="C52" s="394"/>
      <c r="D52" s="395"/>
      <c r="E52" s="395"/>
      <c r="F52" s="395"/>
      <c r="G52" s="377"/>
      <c r="H52" s="363"/>
      <c r="I52" s="382"/>
    </row>
    <row r="53" spans="1:9" ht="15.75" customHeight="1" x14ac:dyDescent="0.2">
      <c r="A53" s="397"/>
      <c r="B53" s="398"/>
      <c r="C53" s="399"/>
      <c r="D53" s="399"/>
      <c r="E53" s="399"/>
      <c r="F53" s="399"/>
    </row>
    <row r="54" spans="1:9" x14ac:dyDescent="0.2">
      <c r="B54" s="400"/>
      <c r="C54" s="400"/>
      <c r="D54" s="400"/>
      <c r="E54" s="400"/>
      <c r="F54" s="400"/>
    </row>
    <row r="55" spans="1:9" x14ac:dyDescent="0.2">
      <c r="B55" s="400"/>
      <c r="C55" s="400"/>
      <c r="D55" s="400"/>
      <c r="E55" s="400"/>
      <c r="F55" s="400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F0C37-CA78-4D93-8EB7-547D84144312}">
  <sheetPr codeName="List17">
    <tabColor rgb="FF66FFFF"/>
  </sheetPr>
  <dimension ref="A1:S132"/>
  <sheetViews>
    <sheetView showGridLines="0" zoomScaleNormal="100" zoomScaleSheetLayoutView="100" workbookViewId="0">
      <selection activeCell="I38" sqref="I38"/>
    </sheetView>
  </sheetViews>
  <sheetFormatPr defaultColWidth="9.33203125" defaultRowHeight="12.75" x14ac:dyDescent="0.2"/>
  <cols>
    <col min="1" max="1" width="51.33203125" style="401" customWidth="1"/>
    <col min="2" max="2" width="14.83203125" style="401" customWidth="1"/>
    <col min="3" max="3" width="10" style="414" customWidth="1"/>
    <col min="4" max="5" width="9.5" style="401" customWidth="1"/>
    <col min="6" max="6" width="10" style="401" customWidth="1"/>
    <col min="7" max="7" width="14.33203125" customWidth="1"/>
    <col min="8" max="19" width="10.6640625" style="401" customWidth="1"/>
    <col min="20" max="16384" width="9.33203125" style="401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3"/>
      <c r="D1" s="1"/>
      <c r="E1" s="2"/>
      <c r="F1" s="3" t="s">
        <v>311</v>
      </c>
      <c r="H1" s="335"/>
      <c r="I1" s="335"/>
      <c r="J1" s="7"/>
      <c r="K1" s="335"/>
      <c r="L1" s="335"/>
      <c r="M1" s="335"/>
      <c r="N1" s="335"/>
      <c r="O1" s="335"/>
      <c r="P1" s="5" t="s">
        <v>1</v>
      </c>
      <c r="Q1" s="317" t="s">
        <v>2</v>
      </c>
      <c r="R1" s="335"/>
      <c r="S1" s="335"/>
    </row>
    <row r="2" spans="1:19" ht="17.100000000000001" customHeight="1" x14ac:dyDescent="0.2">
      <c r="A2" s="8"/>
      <c r="B2" s="8"/>
      <c r="C2" s="8"/>
      <c r="D2" s="363"/>
      <c r="E2" s="363"/>
      <c r="F2" s="363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</row>
    <row r="3" spans="1:19" ht="18" customHeight="1" x14ac:dyDescent="0.2">
      <c r="A3" s="14" t="s">
        <v>312</v>
      </c>
      <c r="B3" s="14"/>
      <c r="C3" s="14"/>
      <c r="D3" s="14"/>
      <c r="E3" s="14"/>
      <c r="F3" s="15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</row>
    <row r="4" spans="1:19" ht="9" customHeight="1" x14ac:dyDescent="0.2">
      <c r="A4" s="402"/>
      <c r="B4" s="367"/>
      <c r="C4" s="367"/>
      <c r="D4" s="367"/>
      <c r="E4" s="367"/>
      <c r="F4" s="367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</row>
    <row r="5" spans="1:19" ht="15.75" customHeight="1" x14ac:dyDescent="0.2">
      <c r="A5" s="402"/>
      <c r="B5" s="367"/>
      <c r="C5" s="18"/>
      <c r="D5" s="19" t="str">
        <f>VLOOKUP($P$1,[1]System!$N$2:$O$16,2,0)</f>
        <v>Zlínský kraj</v>
      </c>
      <c r="E5" s="19"/>
      <c r="F5" s="20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</row>
    <row r="6" spans="1:19" s="405" customFormat="1" ht="6" customHeight="1" x14ac:dyDescent="0.2">
      <c r="A6" s="403"/>
      <c r="B6" s="403"/>
      <c r="C6" s="403"/>
      <c r="D6" s="403"/>
      <c r="E6" s="403"/>
      <c r="F6" s="403"/>
      <c r="G6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</row>
    <row r="7" spans="1:19" s="405" customFormat="1" ht="18.75" customHeight="1" x14ac:dyDescent="0.2">
      <c r="A7" s="368" t="s">
        <v>313</v>
      </c>
      <c r="B7" s="258" t="s">
        <v>31</v>
      </c>
      <c r="C7" s="369" t="s">
        <v>308</v>
      </c>
      <c r="D7" s="369" t="s">
        <v>309</v>
      </c>
      <c r="E7" s="370"/>
      <c r="F7" s="369" t="s">
        <v>310</v>
      </c>
      <c r="G7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</row>
    <row r="8" spans="1:19" s="405" customFormat="1" ht="14.25" customHeight="1" x14ac:dyDescent="0.2">
      <c r="A8" s="368"/>
      <c r="B8" s="258"/>
      <c r="C8" s="369"/>
      <c r="D8" s="370"/>
      <c r="E8" s="370"/>
      <c r="F8" s="369"/>
      <c r="G8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</row>
    <row r="9" spans="1:19" s="405" customFormat="1" ht="18.75" customHeight="1" x14ac:dyDescent="0.2">
      <c r="A9" s="368"/>
      <c r="B9" s="258"/>
      <c r="C9" s="369"/>
      <c r="D9" s="370" t="s">
        <v>8</v>
      </c>
      <c r="E9" s="370" t="s">
        <v>16</v>
      </c>
      <c r="F9" s="369"/>
      <c r="G9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</row>
    <row r="10" spans="1:19" s="405" customFormat="1" ht="18.75" customHeight="1" x14ac:dyDescent="0.2">
      <c r="A10" s="368"/>
      <c r="B10" s="258"/>
      <c r="C10" s="369"/>
      <c r="D10" s="370"/>
      <c r="E10" s="370"/>
      <c r="F10" s="369"/>
      <c r="G10"/>
      <c r="H10" s="404"/>
      <c r="I10" s="404"/>
      <c r="J10" s="404"/>
      <c r="K10" s="404"/>
      <c r="L10" s="404"/>
      <c r="M10" s="404"/>
      <c r="N10" s="404"/>
      <c r="O10" s="404"/>
      <c r="P10" s="404"/>
      <c r="Q10" s="404"/>
      <c r="R10" s="404"/>
      <c r="S10" s="404"/>
    </row>
    <row r="11" spans="1:19" s="405" customFormat="1" ht="13.15" customHeight="1" x14ac:dyDescent="0.2">
      <c r="A11" s="368"/>
      <c r="B11" s="269" t="s">
        <v>27</v>
      </c>
      <c r="C11" s="371" t="s">
        <v>298</v>
      </c>
      <c r="D11" s="371" t="s">
        <v>298</v>
      </c>
      <c r="E11" s="371" t="s">
        <v>298</v>
      </c>
      <c r="F11" s="371" t="s">
        <v>298</v>
      </c>
      <c r="G11"/>
      <c r="H11" s="404"/>
      <c r="I11" s="404"/>
      <c r="J11" s="404"/>
      <c r="K11" s="404"/>
      <c r="L11" s="404"/>
      <c r="M11" s="404"/>
      <c r="N11" s="404"/>
      <c r="O11" s="404"/>
      <c r="P11" s="404"/>
      <c r="Q11" s="404"/>
      <c r="R11" s="404"/>
      <c r="S11" s="404"/>
    </row>
    <row r="12" spans="1:19" s="405" customFormat="1" ht="0.75" customHeight="1" x14ac:dyDescent="0.2">
      <c r="A12" s="406"/>
      <c r="B12" s="407"/>
      <c r="C12" s="408"/>
      <c r="D12" s="408"/>
      <c r="E12" s="408"/>
      <c r="F12" s="408"/>
      <c r="G12"/>
      <c r="H12" s="404"/>
      <c r="I12" s="404"/>
      <c r="J12" s="404"/>
      <c r="K12" s="404"/>
      <c r="L12" s="404"/>
      <c r="M12" s="404"/>
      <c r="N12" s="404"/>
      <c r="O12" s="404"/>
      <c r="P12" s="404"/>
      <c r="Q12" s="404"/>
      <c r="R12" s="404"/>
      <c r="S12" s="404"/>
    </row>
    <row r="13" spans="1:19" s="405" customFormat="1" ht="13.15" customHeight="1" x14ac:dyDescent="0.2">
      <c r="A13" s="327" t="s">
        <v>186</v>
      </c>
      <c r="B13" s="328">
        <v>9.7199999999999995E-2</v>
      </c>
      <c r="C13" s="409">
        <v>306.76760000000002</v>
      </c>
      <c r="D13" s="410">
        <v>223.67</v>
      </c>
      <c r="E13" s="410">
        <v>462.11750000000001</v>
      </c>
      <c r="F13" s="410">
        <v>325.00360000000001</v>
      </c>
      <c r="G13"/>
      <c r="H13" s="404"/>
      <c r="I13" s="404"/>
      <c r="J13" s="404"/>
      <c r="K13" s="404"/>
      <c r="L13" s="404"/>
      <c r="M13" s="404"/>
      <c r="N13" s="404"/>
      <c r="O13" s="404"/>
      <c r="P13" s="404"/>
      <c r="Q13" s="404"/>
      <c r="R13" s="404"/>
      <c r="S13" s="404"/>
    </row>
    <row r="14" spans="1:19" s="405" customFormat="1" ht="13.15" customHeight="1" x14ac:dyDescent="0.25">
      <c r="A14" s="411" t="s">
        <v>187</v>
      </c>
      <c r="B14" s="332">
        <v>4.24E-2</v>
      </c>
      <c r="C14" s="412">
        <v>306.59379999999999</v>
      </c>
      <c r="D14" s="413">
        <v>221.43899999999999</v>
      </c>
      <c r="E14" s="413">
        <v>553.84519999999998</v>
      </c>
      <c r="F14" s="413">
        <v>334.33690000000001</v>
      </c>
      <c r="G1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</row>
    <row r="15" spans="1:19" s="405" customFormat="1" ht="13.15" customHeight="1" x14ac:dyDescent="0.2">
      <c r="A15" s="327" t="s">
        <v>188</v>
      </c>
      <c r="B15" s="328">
        <v>3.4099999999999998E-2</v>
      </c>
      <c r="C15" s="409">
        <v>256.45519999999999</v>
      </c>
      <c r="D15" s="410">
        <v>177.26689999999999</v>
      </c>
      <c r="E15" s="410">
        <v>339.52420000000001</v>
      </c>
      <c r="F15" s="410">
        <v>257.27800000000002</v>
      </c>
      <c r="G15"/>
      <c r="H15" s="404"/>
      <c r="I15" s="404"/>
      <c r="J15" s="404"/>
      <c r="K15" s="404"/>
      <c r="L15" s="404"/>
      <c r="M15" s="404"/>
      <c r="N15" s="404"/>
      <c r="O15" s="404"/>
      <c r="P15" s="404"/>
      <c r="Q15" s="404"/>
      <c r="R15" s="404"/>
      <c r="S15" s="404"/>
    </row>
    <row r="16" spans="1:19" s="405" customFormat="1" ht="13.15" customHeight="1" x14ac:dyDescent="0.25">
      <c r="A16" s="411" t="s">
        <v>189</v>
      </c>
      <c r="B16" s="332">
        <v>3.3700000000000001E-2</v>
      </c>
      <c r="C16" s="412">
        <v>217.25800000000001</v>
      </c>
      <c r="D16" s="413">
        <v>186.2433</v>
      </c>
      <c r="E16" s="413">
        <v>316.79000000000002</v>
      </c>
      <c r="F16" s="413">
        <v>233.03219999999999</v>
      </c>
      <c r="G16"/>
      <c r="H16" s="404"/>
      <c r="I16" s="404"/>
      <c r="J16" s="404"/>
      <c r="K16" s="404"/>
      <c r="L16" s="404"/>
      <c r="M16" s="404"/>
      <c r="N16" s="404"/>
      <c r="O16" s="404"/>
      <c r="P16" s="404"/>
      <c r="Q16" s="404"/>
      <c r="R16" s="404"/>
      <c r="S16" s="404"/>
    </row>
    <row r="17" spans="1:19" s="405" customFormat="1" ht="13.15" customHeight="1" x14ac:dyDescent="0.2">
      <c r="A17" s="327" t="s">
        <v>190</v>
      </c>
      <c r="B17" s="328">
        <v>5.3600000000000002E-2</v>
      </c>
      <c r="C17" s="409">
        <v>246.88290000000001</v>
      </c>
      <c r="D17" s="410">
        <v>170.17189999999999</v>
      </c>
      <c r="E17" s="410">
        <v>321.10039999999998</v>
      </c>
      <c r="F17" s="410">
        <v>250.7396</v>
      </c>
      <c r="G17"/>
      <c r="H17" s="404"/>
      <c r="I17" s="404"/>
      <c r="J17" s="404"/>
      <c r="K17" s="404"/>
      <c r="L17" s="404"/>
      <c r="M17" s="404"/>
      <c r="N17" s="404"/>
      <c r="O17" s="404"/>
      <c r="P17" s="404"/>
      <c r="Q17" s="404"/>
      <c r="R17" s="404"/>
      <c r="S17" s="404"/>
    </row>
    <row r="18" spans="1:19" s="405" customFormat="1" ht="13.15" customHeight="1" x14ac:dyDescent="0.25">
      <c r="A18" s="411" t="s">
        <v>191</v>
      </c>
      <c r="B18" s="332">
        <v>0.2457</v>
      </c>
      <c r="C18" s="412">
        <v>215.54650000000001</v>
      </c>
      <c r="D18" s="413">
        <v>178.64429999999999</v>
      </c>
      <c r="E18" s="413">
        <v>269.0659</v>
      </c>
      <c r="F18" s="413">
        <v>219.88759999999999</v>
      </c>
      <c r="G18"/>
      <c r="H18" s="404"/>
      <c r="I18" s="404"/>
      <c r="J18" s="404"/>
      <c r="K18" s="404"/>
      <c r="L18" s="404"/>
      <c r="M18" s="404"/>
      <c r="N18" s="404"/>
      <c r="O18" s="404"/>
      <c r="P18" s="404"/>
      <c r="Q18" s="404"/>
      <c r="R18" s="404"/>
      <c r="S18" s="404"/>
    </row>
    <row r="19" spans="1:19" s="405" customFormat="1" ht="13.15" customHeight="1" x14ac:dyDescent="0.2">
      <c r="A19" s="327" t="s">
        <v>192</v>
      </c>
      <c r="B19" s="328">
        <v>3.8899999999999997E-2</v>
      </c>
      <c r="C19" s="409">
        <v>284.09269999999998</v>
      </c>
      <c r="D19" s="410">
        <v>227.7226</v>
      </c>
      <c r="E19" s="410">
        <v>505.74029999999999</v>
      </c>
      <c r="F19" s="410">
        <v>337.58879999999999</v>
      </c>
      <c r="G19"/>
      <c r="H19" s="404"/>
      <c r="I19" s="404"/>
      <c r="J19" s="404"/>
      <c r="K19" s="404"/>
      <c r="L19" s="404"/>
      <c r="M19" s="404"/>
      <c r="N19" s="404"/>
      <c r="O19" s="404"/>
      <c r="P19" s="404"/>
      <c r="Q19" s="404"/>
      <c r="R19" s="404"/>
      <c r="S19" s="404"/>
    </row>
    <row r="20" spans="1:19" s="405" customFormat="1" ht="13.15" customHeight="1" x14ac:dyDescent="0.25">
      <c r="A20" s="411" t="s">
        <v>193</v>
      </c>
      <c r="B20" s="332">
        <v>4.8099999999999997E-2</v>
      </c>
      <c r="C20" s="412">
        <v>209.19800000000001</v>
      </c>
      <c r="D20" s="413">
        <v>183.64169999999999</v>
      </c>
      <c r="E20" s="413">
        <v>271.38</v>
      </c>
      <c r="F20" s="413">
        <v>227.0711</v>
      </c>
      <c r="G20"/>
      <c r="H20" s="404"/>
      <c r="I20" s="404"/>
      <c r="J20" s="404"/>
      <c r="K20" s="404"/>
      <c r="L20" s="404"/>
      <c r="M20" s="404"/>
      <c r="N20" s="404"/>
      <c r="O20" s="404"/>
      <c r="P20" s="404"/>
      <c r="Q20" s="404"/>
      <c r="R20" s="404"/>
      <c r="S20" s="404"/>
    </row>
    <row r="21" spans="1:19" s="405" customFormat="1" ht="13.15" customHeight="1" x14ac:dyDescent="0.2">
      <c r="A21" s="327" t="s">
        <v>194</v>
      </c>
      <c r="B21" s="328">
        <v>0.54449999999999998</v>
      </c>
      <c r="C21" s="409">
        <v>268.61399999999998</v>
      </c>
      <c r="D21" s="410">
        <v>206.92500000000001</v>
      </c>
      <c r="E21" s="410">
        <v>369.53429999999997</v>
      </c>
      <c r="F21" s="410">
        <v>279.90660000000003</v>
      </c>
      <c r="G21"/>
      <c r="H21" s="404"/>
      <c r="I21" s="404"/>
      <c r="J21" s="404"/>
      <c r="K21" s="404"/>
      <c r="L21" s="404"/>
      <c r="M21" s="404"/>
      <c r="N21" s="404"/>
      <c r="O21" s="404"/>
      <c r="P21" s="404"/>
      <c r="Q21" s="404"/>
      <c r="R21" s="404"/>
      <c r="S21" s="404"/>
    </row>
    <row r="22" spans="1:19" s="405" customFormat="1" ht="13.15" customHeight="1" x14ac:dyDescent="0.25">
      <c r="A22" s="411" t="s">
        <v>195</v>
      </c>
      <c r="B22" s="332">
        <v>0.21479999999999999</v>
      </c>
      <c r="C22" s="412">
        <v>344.80829999999997</v>
      </c>
      <c r="D22" s="413">
        <v>194.42420000000001</v>
      </c>
      <c r="E22" s="413">
        <v>452.22089999999997</v>
      </c>
      <c r="F22" s="413">
        <v>335.7432</v>
      </c>
      <c r="G22"/>
      <c r="H22" s="404"/>
      <c r="I22" s="404"/>
      <c r="J22" s="404"/>
      <c r="K22" s="404"/>
      <c r="L22" s="404"/>
      <c r="M22" s="404"/>
      <c r="N22" s="404"/>
      <c r="O22" s="404"/>
      <c r="P22" s="404"/>
      <c r="Q22" s="404"/>
      <c r="R22" s="404"/>
      <c r="S22" s="404"/>
    </row>
    <row r="23" spans="1:19" s="405" customFormat="1" ht="13.15" customHeight="1" x14ac:dyDescent="0.2">
      <c r="A23" s="327" t="s">
        <v>196</v>
      </c>
      <c r="B23" s="328">
        <v>3.8300000000000001E-2</v>
      </c>
      <c r="C23" s="409">
        <v>175.55709999999999</v>
      </c>
      <c r="D23" s="410">
        <v>139.48849999999999</v>
      </c>
      <c r="E23" s="410">
        <v>235.43860000000001</v>
      </c>
      <c r="F23" s="410">
        <v>184.7148</v>
      </c>
      <c r="G23"/>
      <c r="H23" s="404"/>
      <c r="I23" s="404"/>
      <c r="J23" s="404"/>
      <c r="K23" s="404"/>
      <c r="L23" s="404"/>
      <c r="M23" s="404"/>
      <c r="N23" s="404"/>
      <c r="O23" s="404"/>
      <c r="P23" s="404"/>
      <c r="Q23" s="404"/>
      <c r="R23" s="404"/>
      <c r="S23" s="404"/>
    </row>
    <row r="24" spans="1:19" s="405" customFormat="1" ht="13.15" customHeight="1" x14ac:dyDescent="0.25">
      <c r="A24" s="411" t="s">
        <v>197</v>
      </c>
      <c r="B24" s="332">
        <v>3.8600000000000002E-2</v>
      </c>
      <c r="C24" s="412">
        <v>169.761</v>
      </c>
      <c r="D24" s="413">
        <v>139.05369999999999</v>
      </c>
      <c r="E24" s="413">
        <v>210.29050000000001</v>
      </c>
      <c r="F24" s="413">
        <v>176.86269999999999</v>
      </c>
      <c r="G24"/>
      <c r="H24" s="404"/>
      <c r="I24" s="404"/>
      <c r="J24" s="404"/>
      <c r="K24" s="404"/>
      <c r="L24" s="404"/>
      <c r="M24" s="404"/>
      <c r="N24" s="404"/>
      <c r="O24" s="404"/>
      <c r="P24" s="404"/>
      <c r="Q24" s="404"/>
      <c r="R24" s="404"/>
      <c r="S24" s="404"/>
    </row>
    <row r="25" spans="1:19" s="405" customFormat="1" ht="13.15" customHeight="1" x14ac:dyDescent="0.2">
      <c r="A25" s="327" t="s">
        <v>198</v>
      </c>
      <c r="B25" s="328">
        <v>0.11119999999999999</v>
      </c>
      <c r="C25" s="409">
        <v>324.13229999999999</v>
      </c>
      <c r="D25" s="410">
        <v>215.85939999999999</v>
      </c>
      <c r="E25" s="410">
        <v>497.27519999999998</v>
      </c>
      <c r="F25" s="410">
        <v>346.00529999999998</v>
      </c>
      <c r="G25"/>
      <c r="H25" s="404"/>
      <c r="I25" s="404"/>
      <c r="J25" s="404"/>
      <c r="K25" s="404"/>
      <c r="L25" s="404"/>
      <c r="M25" s="404"/>
      <c r="N25" s="404"/>
      <c r="O25" s="404"/>
      <c r="P25" s="404"/>
      <c r="Q25" s="404"/>
      <c r="R25" s="404"/>
      <c r="S25" s="404"/>
    </row>
    <row r="26" spans="1:19" s="405" customFormat="1" ht="13.15" customHeight="1" x14ac:dyDescent="0.25">
      <c r="A26" s="411" t="s">
        <v>199</v>
      </c>
      <c r="B26" s="332">
        <v>8.1699999999999995E-2</v>
      </c>
      <c r="C26" s="412">
        <v>214.71209999999999</v>
      </c>
      <c r="D26" s="413">
        <v>153.43440000000001</v>
      </c>
      <c r="E26" s="413">
        <v>264.01639999999998</v>
      </c>
      <c r="F26" s="413">
        <v>213.62649999999999</v>
      </c>
      <c r="G26"/>
      <c r="H26" s="404"/>
      <c r="I26" s="404"/>
      <c r="J26" s="404"/>
      <c r="K26" s="404"/>
      <c r="L26" s="404"/>
      <c r="M26" s="404"/>
      <c r="N26" s="404"/>
      <c r="O26" s="404"/>
      <c r="P26" s="404"/>
      <c r="Q26" s="404"/>
      <c r="R26" s="404"/>
      <c r="S26" s="404"/>
    </row>
    <row r="27" spans="1:19" s="405" customFormat="1" ht="13.15" customHeight="1" x14ac:dyDescent="0.2">
      <c r="A27" s="327" t="s">
        <v>200</v>
      </c>
      <c r="B27" s="328">
        <v>0.86219999999999997</v>
      </c>
      <c r="C27" s="409">
        <v>181.31440000000001</v>
      </c>
      <c r="D27" s="410">
        <v>157.91139999999999</v>
      </c>
      <c r="E27" s="410">
        <v>212.6002</v>
      </c>
      <c r="F27" s="410">
        <v>185.17949999999999</v>
      </c>
      <c r="G27"/>
      <c r="H27" s="404"/>
      <c r="I27" s="404"/>
      <c r="J27" s="404"/>
      <c r="K27" s="404"/>
      <c r="L27" s="404"/>
      <c r="M27" s="404"/>
      <c r="N27" s="404"/>
      <c r="O27" s="404"/>
      <c r="P27" s="404"/>
      <c r="Q27" s="404"/>
      <c r="R27" s="404"/>
      <c r="S27" s="404"/>
    </row>
    <row r="28" spans="1:19" s="405" customFormat="1" ht="13.15" customHeight="1" x14ac:dyDescent="0.25">
      <c r="A28" s="411" t="s">
        <v>201</v>
      </c>
      <c r="B28" s="332">
        <v>2.3828</v>
      </c>
      <c r="C28" s="412">
        <v>182.40700000000001</v>
      </c>
      <c r="D28" s="413">
        <v>158.94929999999999</v>
      </c>
      <c r="E28" s="413">
        <v>215.7071</v>
      </c>
      <c r="F28" s="413">
        <v>185.53700000000001</v>
      </c>
      <c r="G28"/>
      <c r="H28" s="404"/>
      <c r="I28" s="404"/>
      <c r="J28" s="404"/>
      <c r="K28" s="404"/>
      <c r="L28" s="404"/>
      <c r="M28" s="404"/>
      <c r="N28" s="404"/>
      <c r="O28" s="404"/>
      <c r="P28" s="404"/>
      <c r="Q28" s="404"/>
      <c r="R28" s="404"/>
      <c r="S28" s="404"/>
    </row>
    <row r="29" spans="1:19" s="405" customFormat="1" ht="13.15" customHeight="1" x14ac:dyDescent="0.2">
      <c r="A29" s="327" t="s">
        <v>202</v>
      </c>
      <c r="B29" s="328">
        <v>1.3706</v>
      </c>
      <c r="C29" s="409">
        <v>182.3554</v>
      </c>
      <c r="D29" s="410">
        <v>157.83279999999999</v>
      </c>
      <c r="E29" s="410">
        <v>214.547</v>
      </c>
      <c r="F29" s="410">
        <v>184.9769</v>
      </c>
      <c r="G29"/>
      <c r="H29" s="404"/>
      <c r="I29" s="404"/>
      <c r="J29" s="404"/>
      <c r="K29" s="404"/>
      <c r="L29" s="404"/>
      <c r="M29" s="404"/>
      <c r="N29" s="404"/>
      <c r="O29" s="404"/>
      <c r="P29" s="404"/>
      <c r="Q29" s="404"/>
      <c r="R29" s="404"/>
      <c r="S29" s="404"/>
    </row>
    <row r="30" spans="1:19" s="405" customFormat="1" ht="13.15" customHeight="1" x14ac:dyDescent="0.25">
      <c r="A30" s="411" t="s">
        <v>203</v>
      </c>
      <c r="B30" s="332">
        <v>1.3138000000000001</v>
      </c>
      <c r="C30" s="412">
        <v>155.7749</v>
      </c>
      <c r="D30" s="413">
        <v>138.82900000000001</v>
      </c>
      <c r="E30" s="413">
        <v>179.36</v>
      </c>
      <c r="F30" s="413">
        <v>157.83629999999999</v>
      </c>
      <c r="G30"/>
      <c r="H30" s="404"/>
      <c r="I30" s="404"/>
      <c r="J30" s="404"/>
      <c r="K30" s="404"/>
      <c r="L30" s="404"/>
      <c r="M30" s="404"/>
      <c r="N30" s="404"/>
      <c r="O30" s="404"/>
      <c r="P30" s="404"/>
      <c r="Q30" s="404"/>
      <c r="R30" s="404"/>
      <c r="S30" s="404"/>
    </row>
    <row r="31" spans="1:19" s="405" customFormat="1" ht="13.15" customHeight="1" x14ac:dyDescent="0.2">
      <c r="A31" s="327" t="s">
        <v>204</v>
      </c>
      <c r="B31" s="328">
        <v>0.34329999999999999</v>
      </c>
      <c r="C31" s="409">
        <v>172.5607</v>
      </c>
      <c r="D31" s="410">
        <v>152.25</v>
      </c>
      <c r="E31" s="410">
        <v>199.26820000000001</v>
      </c>
      <c r="F31" s="410">
        <v>175.1799</v>
      </c>
      <c r="G31"/>
      <c r="H31" s="404"/>
      <c r="I31" s="404"/>
      <c r="J31" s="404"/>
      <c r="K31" s="404"/>
      <c r="L31" s="404"/>
      <c r="M31" s="404"/>
      <c r="N31" s="404"/>
      <c r="O31" s="404"/>
      <c r="P31" s="404"/>
      <c r="Q31" s="404"/>
      <c r="R31" s="404"/>
      <c r="S31" s="404"/>
    </row>
    <row r="32" spans="1:19" s="405" customFormat="1" ht="13.15" customHeight="1" x14ac:dyDescent="0.25">
      <c r="A32" s="411" t="s">
        <v>205</v>
      </c>
      <c r="B32" s="332">
        <v>0.1542</v>
      </c>
      <c r="C32" s="412">
        <v>178.71719999999999</v>
      </c>
      <c r="D32" s="413">
        <v>151.38919999999999</v>
      </c>
      <c r="E32" s="413">
        <v>215.83330000000001</v>
      </c>
      <c r="F32" s="413">
        <v>182.20750000000001</v>
      </c>
      <c r="G32"/>
      <c r="H32" s="404"/>
      <c r="I32" s="404"/>
      <c r="J32" s="404"/>
      <c r="K32" s="404"/>
      <c r="L32" s="404"/>
      <c r="M32" s="404"/>
      <c r="N32" s="404"/>
      <c r="O32" s="404"/>
      <c r="P32" s="404"/>
      <c r="Q32" s="404"/>
      <c r="R32" s="404"/>
      <c r="S32" s="404"/>
    </row>
    <row r="33" spans="1:19" s="405" customFormat="1" ht="13.15" customHeight="1" x14ac:dyDescent="0.2">
      <c r="A33" s="327" t="s">
        <v>206</v>
      </c>
      <c r="B33" s="328">
        <v>0.84030000000000005</v>
      </c>
      <c r="C33" s="409">
        <v>160.64279999999999</v>
      </c>
      <c r="D33" s="410">
        <v>129.99</v>
      </c>
      <c r="E33" s="410">
        <v>199.46090000000001</v>
      </c>
      <c r="F33" s="410">
        <v>163.1087</v>
      </c>
      <c r="G33"/>
      <c r="H33" s="404"/>
      <c r="I33" s="404"/>
      <c r="J33" s="404"/>
      <c r="K33" s="404"/>
      <c r="L33" s="404"/>
      <c r="M33" s="404"/>
      <c r="N33" s="404"/>
      <c r="O33" s="404"/>
      <c r="P33" s="404"/>
      <c r="Q33" s="404"/>
      <c r="R33" s="404"/>
      <c r="S33" s="404"/>
    </row>
    <row r="34" spans="1:19" s="405" customFormat="1" ht="13.15" customHeight="1" x14ac:dyDescent="0.25">
      <c r="A34" s="411" t="s">
        <v>207</v>
      </c>
      <c r="B34" s="332">
        <v>0.18690000000000001</v>
      </c>
      <c r="C34" s="412">
        <v>173.91540000000001</v>
      </c>
      <c r="D34" s="413">
        <v>136.5368</v>
      </c>
      <c r="E34" s="413">
        <v>225.09790000000001</v>
      </c>
      <c r="F34" s="413">
        <v>178.28200000000001</v>
      </c>
      <c r="G34"/>
      <c r="H34" s="404"/>
      <c r="I34" s="404"/>
      <c r="J34" s="404"/>
      <c r="K34" s="404"/>
      <c r="L34" s="404"/>
      <c r="M34" s="404"/>
      <c r="N34" s="404"/>
      <c r="O34" s="404"/>
      <c r="P34" s="404"/>
      <c r="Q34" s="404"/>
      <c r="R34" s="404"/>
      <c r="S34" s="404"/>
    </row>
    <row r="35" spans="1:19" s="405" customFormat="1" ht="13.15" customHeight="1" x14ac:dyDescent="0.2">
      <c r="A35" s="327" t="s">
        <v>208</v>
      </c>
      <c r="B35" s="328">
        <v>0.46839999999999998</v>
      </c>
      <c r="C35" s="409">
        <v>180.8083</v>
      </c>
      <c r="D35" s="410">
        <v>132.13999999999999</v>
      </c>
      <c r="E35" s="410">
        <v>292.95549999999997</v>
      </c>
      <c r="F35" s="410">
        <v>200.0805</v>
      </c>
      <c r="G35"/>
      <c r="H35" s="404"/>
      <c r="I35" s="404"/>
      <c r="J35" s="404"/>
      <c r="K35" s="404"/>
      <c r="L35" s="404"/>
      <c r="M35" s="404"/>
      <c r="N35" s="404"/>
      <c r="O35" s="404"/>
      <c r="P35" s="404"/>
      <c r="Q35" s="404"/>
      <c r="R35" s="404"/>
      <c r="S35" s="404"/>
    </row>
    <row r="36" spans="1:19" s="405" customFormat="1" ht="13.15" customHeight="1" x14ac:dyDescent="0.25">
      <c r="A36" s="411" t="s">
        <v>209</v>
      </c>
      <c r="B36" s="332">
        <v>4.0099999999999997E-2</v>
      </c>
      <c r="C36" s="412">
        <v>180.58080000000001</v>
      </c>
      <c r="D36" s="413">
        <v>157.62780000000001</v>
      </c>
      <c r="E36" s="413">
        <v>225.7585</v>
      </c>
      <c r="F36" s="413">
        <v>183.91139999999999</v>
      </c>
      <c r="G36"/>
      <c r="H36" s="404"/>
      <c r="I36" s="404"/>
      <c r="J36" s="404"/>
      <c r="K36" s="404"/>
      <c r="L36" s="404"/>
      <c r="M36" s="404"/>
      <c r="N36" s="404"/>
      <c r="O36" s="404"/>
      <c r="P36" s="404"/>
      <c r="Q36" s="404"/>
      <c r="R36" s="404"/>
      <c r="S36" s="404"/>
    </row>
    <row r="37" spans="1:19" s="405" customFormat="1" ht="13.15" customHeight="1" x14ac:dyDescent="0.2">
      <c r="A37" s="327" t="s">
        <v>210</v>
      </c>
      <c r="B37" s="328">
        <v>4.3400000000000001E-2</v>
      </c>
      <c r="C37" s="409">
        <v>207.6893</v>
      </c>
      <c r="D37" s="410">
        <v>158.31110000000001</v>
      </c>
      <c r="E37" s="410">
        <v>238.804</v>
      </c>
      <c r="F37" s="410">
        <v>205.3817</v>
      </c>
      <c r="G37"/>
      <c r="H37" s="404"/>
      <c r="I37" s="404"/>
      <c r="J37" s="404"/>
      <c r="K37" s="404"/>
      <c r="L37" s="404"/>
      <c r="M37" s="404"/>
      <c r="N37" s="404"/>
      <c r="O37" s="404"/>
      <c r="P37" s="404"/>
      <c r="Q37" s="404"/>
      <c r="R37" s="404"/>
      <c r="S37" s="404"/>
    </row>
    <row r="38" spans="1:19" s="405" customFormat="1" ht="13.15" customHeight="1" x14ac:dyDescent="0.25">
      <c r="A38" s="411" t="s">
        <v>211</v>
      </c>
      <c r="B38" s="332">
        <v>8.6999999999999994E-2</v>
      </c>
      <c r="C38" s="412">
        <v>192.1241</v>
      </c>
      <c r="D38" s="413">
        <v>138.66919999999999</v>
      </c>
      <c r="E38" s="413">
        <v>255.4905</v>
      </c>
      <c r="F38" s="413">
        <v>199.0231</v>
      </c>
      <c r="G38"/>
      <c r="H38" s="404"/>
      <c r="I38" s="404"/>
      <c r="J38" s="404"/>
      <c r="K38" s="404"/>
      <c r="L38" s="404"/>
      <c r="M38" s="404"/>
      <c r="N38" s="404"/>
      <c r="O38" s="404"/>
      <c r="P38" s="404"/>
      <c r="Q38" s="404"/>
      <c r="R38" s="404"/>
      <c r="S38" s="404"/>
    </row>
    <row r="39" spans="1:19" s="405" customFormat="1" ht="13.15" customHeight="1" x14ac:dyDescent="0.2">
      <c r="A39" s="327" t="s">
        <v>212</v>
      </c>
      <c r="B39" s="328">
        <v>8.4500000000000006E-2</v>
      </c>
      <c r="C39" s="409">
        <v>176.779</v>
      </c>
      <c r="D39" s="410">
        <v>128.94550000000001</v>
      </c>
      <c r="E39" s="410">
        <v>260.20979999999997</v>
      </c>
      <c r="F39" s="410">
        <v>189.548</v>
      </c>
      <c r="G39"/>
      <c r="H39" s="404"/>
      <c r="I39" s="404"/>
      <c r="J39" s="404"/>
      <c r="K39" s="404"/>
      <c r="L39" s="404"/>
      <c r="M39" s="404"/>
      <c r="N39" s="404"/>
      <c r="O39" s="404"/>
      <c r="P39" s="404"/>
      <c r="Q39" s="404"/>
      <c r="R39" s="404"/>
      <c r="S39" s="404"/>
    </row>
    <row r="40" spans="1:19" s="405" customFormat="1" ht="13.15" customHeight="1" x14ac:dyDescent="0.25">
      <c r="A40" s="411" t="s">
        <v>213</v>
      </c>
      <c r="B40" s="332">
        <v>0.124</v>
      </c>
      <c r="C40" s="412">
        <v>177.66409999999999</v>
      </c>
      <c r="D40" s="413">
        <v>144.5256</v>
      </c>
      <c r="E40" s="413">
        <v>230.191</v>
      </c>
      <c r="F40" s="413">
        <v>183.91569999999999</v>
      </c>
      <c r="G40"/>
      <c r="H40" s="404"/>
      <c r="I40" s="404"/>
      <c r="J40" s="404"/>
      <c r="K40" s="404"/>
      <c r="L40" s="404"/>
      <c r="M40" s="404"/>
      <c r="N40" s="404"/>
      <c r="O40" s="404"/>
      <c r="P40" s="404"/>
      <c r="Q40" s="404"/>
      <c r="R40" s="404"/>
      <c r="S40" s="404"/>
    </row>
    <row r="41" spans="1:19" s="405" customFormat="1" ht="13.15" customHeight="1" x14ac:dyDescent="0.2">
      <c r="A41" s="327" t="s">
        <v>214</v>
      </c>
      <c r="B41" s="328">
        <v>0.17280000000000001</v>
      </c>
      <c r="C41" s="409">
        <v>165.85659999999999</v>
      </c>
      <c r="D41" s="410">
        <v>140.54499999999999</v>
      </c>
      <c r="E41" s="410">
        <v>190.52930000000001</v>
      </c>
      <c r="F41" s="410">
        <v>165.25790000000001</v>
      </c>
      <c r="G41"/>
      <c r="H41" s="404"/>
      <c r="I41" s="404"/>
      <c r="J41" s="404"/>
      <c r="K41" s="404"/>
      <c r="L41" s="404"/>
      <c r="M41" s="404"/>
      <c r="N41" s="404"/>
      <c r="O41" s="404"/>
      <c r="P41" s="404"/>
      <c r="Q41" s="404"/>
      <c r="R41" s="404"/>
      <c r="S41" s="404"/>
    </row>
    <row r="42" spans="1:19" s="405" customFormat="1" ht="13.15" customHeight="1" x14ac:dyDescent="0.25">
      <c r="A42" s="411" t="s">
        <v>215</v>
      </c>
      <c r="B42" s="332">
        <v>0.15909999999999999</v>
      </c>
      <c r="C42" s="412">
        <v>169.55590000000001</v>
      </c>
      <c r="D42" s="413">
        <v>140.4485</v>
      </c>
      <c r="E42" s="413">
        <v>204.9864</v>
      </c>
      <c r="F42" s="413">
        <v>171.3321</v>
      </c>
      <c r="G42"/>
      <c r="H42" s="404"/>
      <c r="I42" s="404"/>
      <c r="J42" s="404"/>
      <c r="K42" s="404"/>
      <c r="L42" s="404"/>
      <c r="M42" s="404"/>
      <c r="N42" s="404"/>
      <c r="O42" s="404"/>
      <c r="P42" s="404"/>
      <c r="Q42" s="404"/>
      <c r="R42" s="404"/>
      <c r="S42" s="404"/>
    </row>
    <row r="43" spans="1:19" s="405" customFormat="1" ht="13.15" customHeight="1" x14ac:dyDescent="0.2">
      <c r="A43" s="327" t="s">
        <v>216</v>
      </c>
      <c r="B43" s="328">
        <v>0.1032</v>
      </c>
      <c r="C43" s="409">
        <v>139.47409999999999</v>
      </c>
      <c r="D43" s="410">
        <v>111.0017</v>
      </c>
      <c r="E43" s="410">
        <v>187.44</v>
      </c>
      <c r="F43" s="410">
        <v>143.40219999999999</v>
      </c>
      <c r="G43"/>
      <c r="H43" s="404"/>
      <c r="I43" s="404"/>
      <c r="J43" s="404"/>
      <c r="K43" s="404"/>
      <c r="L43" s="404"/>
      <c r="M43" s="404"/>
      <c r="N43" s="404"/>
      <c r="O43" s="404"/>
      <c r="P43" s="404"/>
      <c r="Q43" s="404"/>
      <c r="R43" s="404"/>
      <c r="S43" s="404"/>
    </row>
    <row r="44" spans="1:19" s="405" customFormat="1" ht="13.15" customHeight="1" x14ac:dyDescent="0.25">
      <c r="A44" s="411" t="s">
        <v>217</v>
      </c>
      <c r="B44" s="332">
        <v>0.59079999999999999</v>
      </c>
      <c r="C44" s="412">
        <v>200.4708</v>
      </c>
      <c r="D44" s="413">
        <v>166.69399999999999</v>
      </c>
      <c r="E44" s="413">
        <v>235.4924</v>
      </c>
      <c r="F44" s="413">
        <v>201.38509999999999</v>
      </c>
      <c r="G44"/>
      <c r="H44" s="404"/>
      <c r="I44" s="404"/>
      <c r="J44" s="404"/>
      <c r="K44" s="404"/>
      <c r="L44" s="404"/>
      <c r="M44" s="404"/>
      <c r="N44" s="404"/>
      <c r="O44" s="404"/>
      <c r="P44" s="404"/>
      <c r="Q44" s="404"/>
      <c r="R44" s="404"/>
      <c r="S44" s="404"/>
    </row>
    <row r="45" spans="1:19" s="405" customFormat="1" ht="13.15" customHeight="1" x14ac:dyDescent="0.2">
      <c r="A45" s="327" t="s">
        <v>218</v>
      </c>
      <c r="B45" s="328">
        <v>4.5900000000000003E-2</v>
      </c>
      <c r="C45" s="409">
        <v>169.3212</v>
      </c>
      <c r="D45" s="410">
        <v>126.45829999999999</v>
      </c>
      <c r="E45" s="410">
        <v>199.476</v>
      </c>
      <c r="F45" s="410">
        <v>164.78790000000001</v>
      </c>
      <c r="G45"/>
      <c r="H45" s="404"/>
      <c r="I45" s="404"/>
      <c r="J45" s="404"/>
      <c r="K45" s="404"/>
      <c r="L45" s="404"/>
      <c r="M45" s="404"/>
      <c r="N45" s="404"/>
      <c r="O45" s="404"/>
      <c r="P45" s="404"/>
      <c r="Q45" s="404"/>
      <c r="R45" s="404"/>
      <c r="S45" s="404"/>
    </row>
    <row r="46" spans="1:19" s="405" customFormat="1" ht="13.15" customHeight="1" x14ac:dyDescent="0.25">
      <c r="A46" s="411" t="s">
        <v>219</v>
      </c>
      <c r="B46" s="332">
        <v>0.82599999999999996</v>
      </c>
      <c r="C46" s="412">
        <v>161.8964</v>
      </c>
      <c r="D46" s="413">
        <v>131.47040000000001</v>
      </c>
      <c r="E46" s="413">
        <v>218.83170000000001</v>
      </c>
      <c r="F46" s="413">
        <v>168.7473</v>
      </c>
      <c r="G46"/>
      <c r="H46" s="404"/>
      <c r="I46" s="404"/>
      <c r="J46" s="404"/>
      <c r="K46" s="404"/>
      <c r="L46" s="404"/>
      <c r="M46" s="404"/>
      <c r="N46" s="404"/>
      <c r="O46" s="404"/>
      <c r="P46" s="404"/>
      <c r="Q46" s="404"/>
      <c r="R46" s="404"/>
      <c r="S46" s="404"/>
    </row>
    <row r="47" spans="1:19" s="405" customFormat="1" ht="13.15" customHeight="1" x14ac:dyDescent="0.2">
      <c r="A47" s="327" t="s">
        <v>220</v>
      </c>
      <c r="B47" s="328">
        <v>7.2499999999999995E-2</v>
      </c>
      <c r="C47" s="409">
        <v>147.0146</v>
      </c>
      <c r="D47" s="410">
        <v>121.03449999999999</v>
      </c>
      <c r="E47" s="410">
        <v>200.7697</v>
      </c>
      <c r="F47" s="410">
        <v>157.20439999999999</v>
      </c>
      <c r="G47"/>
      <c r="H47" s="404"/>
      <c r="I47" s="404"/>
      <c r="J47" s="404"/>
      <c r="K47" s="404"/>
      <c r="L47" s="404"/>
      <c r="M47" s="404"/>
      <c r="N47" s="404"/>
      <c r="O47" s="404"/>
      <c r="P47" s="404"/>
      <c r="Q47" s="404"/>
      <c r="R47" s="404"/>
      <c r="S47" s="404"/>
    </row>
    <row r="48" spans="1:19" s="405" customFormat="1" ht="13.15" customHeight="1" x14ac:dyDescent="0.25">
      <c r="A48" s="411" t="s">
        <v>221</v>
      </c>
      <c r="B48" s="332">
        <v>0.20979999999999999</v>
      </c>
      <c r="C48" s="412">
        <v>241.3784</v>
      </c>
      <c r="D48" s="413">
        <v>188.36410000000001</v>
      </c>
      <c r="E48" s="413">
        <v>309.85300000000001</v>
      </c>
      <c r="F48" s="413">
        <v>245.53219999999999</v>
      </c>
      <c r="G48"/>
      <c r="H48" s="404"/>
      <c r="I48" s="404"/>
      <c r="J48" s="404"/>
      <c r="K48" s="404"/>
      <c r="L48" s="404"/>
      <c r="M48" s="404"/>
      <c r="N48" s="404"/>
      <c r="O48" s="404"/>
      <c r="P48" s="404"/>
      <c r="Q48" s="404"/>
      <c r="R48" s="404"/>
      <c r="S48" s="404"/>
    </row>
    <row r="49" spans="1:19" s="405" customFormat="1" ht="13.15" customHeight="1" x14ac:dyDescent="0.2">
      <c r="A49" s="327" t="s">
        <v>222</v>
      </c>
      <c r="B49" s="328">
        <v>9.7600000000000006E-2</v>
      </c>
      <c r="C49" s="409">
        <v>155.3665</v>
      </c>
      <c r="D49" s="410">
        <v>131.4195</v>
      </c>
      <c r="E49" s="410">
        <v>190.60589999999999</v>
      </c>
      <c r="F49" s="410">
        <v>162.38759999999999</v>
      </c>
      <c r="G49"/>
      <c r="H49" s="404"/>
      <c r="I49" s="404"/>
      <c r="J49" s="404"/>
      <c r="K49" s="404"/>
      <c r="L49" s="404"/>
      <c r="M49" s="404"/>
      <c r="N49" s="404"/>
      <c r="O49" s="404"/>
      <c r="P49" s="404"/>
      <c r="Q49" s="404"/>
      <c r="R49" s="404"/>
      <c r="S49" s="404"/>
    </row>
    <row r="50" spans="1:19" s="405" customFormat="1" ht="13.15" customHeight="1" x14ac:dyDescent="0.25">
      <c r="A50" s="411" t="s">
        <v>223</v>
      </c>
      <c r="B50" s="332">
        <v>1.1107</v>
      </c>
      <c r="C50" s="412">
        <v>164.29239999999999</v>
      </c>
      <c r="D50" s="413">
        <v>129.6292</v>
      </c>
      <c r="E50" s="413">
        <v>213.25489999999999</v>
      </c>
      <c r="F50" s="413">
        <v>169.9179</v>
      </c>
      <c r="G50"/>
      <c r="H50" s="404"/>
      <c r="I50" s="404"/>
      <c r="J50" s="404"/>
      <c r="K50" s="404"/>
      <c r="L50" s="404"/>
      <c r="M50" s="404"/>
      <c r="N50" s="404"/>
      <c r="O50" s="404"/>
      <c r="P50" s="404"/>
      <c r="Q50" s="404"/>
      <c r="R50" s="404"/>
      <c r="S50" s="404"/>
    </row>
    <row r="51" spans="1:19" s="405" customFormat="1" ht="13.15" customHeight="1" x14ac:dyDescent="0.2">
      <c r="A51" s="327" t="s">
        <v>224</v>
      </c>
      <c r="B51" s="328">
        <v>0.60629999999999995</v>
      </c>
      <c r="C51" s="409">
        <v>191.2946</v>
      </c>
      <c r="D51" s="410">
        <v>159.13</v>
      </c>
      <c r="E51" s="410">
        <v>235.15379999999999</v>
      </c>
      <c r="F51" s="410">
        <v>195.03579999999999</v>
      </c>
      <c r="G51"/>
      <c r="H51" s="404"/>
      <c r="I51" s="404"/>
      <c r="J51" s="404"/>
      <c r="K51" s="404"/>
      <c r="L51" s="404"/>
      <c r="M51" s="404"/>
      <c r="N51" s="404"/>
      <c r="O51" s="404"/>
      <c r="P51" s="404"/>
      <c r="Q51" s="404"/>
      <c r="R51" s="404"/>
      <c r="S51" s="404"/>
    </row>
    <row r="52" spans="1:19" s="405" customFormat="1" ht="13.15" customHeight="1" x14ac:dyDescent="0.25">
      <c r="A52" s="411" t="s">
        <v>225</v>
      </c>
      <c r="B52" s="332">
        <v>0.39789999999999998</v>
      </c>
      <c r="C52" s="412">
        <v>145.82239999999999</v>
      </c>
      <c r="D52" s="413">
        <v>113.05</v>
      </c>
      <c r="E52" s="413">
        <v>183.8837</v>
      </c>
      <c r="F52" s="413">
        <v>147.9194</v>
      </c>
      <c r="G52"/>
      <c r="H52" s="404"/>
      <c r="I52" s="404"/>
      <c r="J52" s="404"/>
      <c r="K52" s="404"/>
      <c r="L52" s="404"/>
      <c r="M52" s="404"/>
      <c r="N52" s="404"/>
      <c r="O52" s="404"/>
      <c r="P52" s="404"/>
      <c r="Q52" s="404"/>
      <c r="R52" s="404"/>
      <c r="S52" s="404"/>
    </row>
    <row r="53" spans="1:19" s="405" customFormat="1" ht="13.15" customHeight="1" x14ac:dyDescent="0.2">
      <c r="A53" s="327" t="s">
        <v>226</v>
      </c>
      <c r="B53" s="328">
        <v>0.12759999999999999</v>
      </c>
      <c r="C53" s="409">
        <v>149.6592</v>
      </c>
      <c r="D53" s="410">
        <v>130.23769999999999</v>
      </c>
      <c r="E53" s="410">
        <v>178.98009999999999</v>
      </c>
      <c r="F53" s="410">
        <v>152.68340000000001</v>
      </c>
      <c r="G53"/>
      <c r="H53" s="404"/>
      <c r="I53" s="404"/>
      <c r="J53" s="404"/>
      <c r="K53" s="404"/>
      <c r="L53" s="404"/>
      <c r="M53" s="404"/>
      <c r="N53" s="404"/>
      <c r="O53" s="404"/>
      <c r="P53" s="404"/>
      <c r="Q53" s="404"/>
      <c r="R53" s="404"/>
      <c r="S53" s="404"/>
    </row>
    <row r="54" spans="1:19" s="405" customFormat="1" ht="13.15" customHeight="1" x14ac:dyDescent="0.25">
      <c r="A54" s="411" t="s">
        <v>227</v>
      </c>
      <c r="B54" s="332">
        <v>1.3164</v>
      </c>
      <c r="C54" s="412">
        <v>234.24600000000001</v>
      </c>
      <c r="D54" s="413">
        <v>181.93539999999999</v>
      </c>
      <c r="E54" s="413">
        <v>318.51179999999999</v>
      </c>
      <c r="F54" s="413">
        <v>242.7518</v>
      </c>
      <c r="G54"/>
      <c r="H54" s="404"/>
      <c r="I54" s="404"/>
      <c r="J54" s="404"/>
      <c r="K54" s="404"/>
      <c r="L54" s="404"/>
      <c r="M54" s="404"/>
      <c r="N54" s="404"/>
      <c r="O54" s="404"/>
      <c r="P54" s="404"/>
      <c r="Q54" s="404"/>
      <c r="R54" s="404"/>
      <c r="S54" s="404"/>
    </row>
    <row r="55" spans="1:19" s="405" customFormat="1" ht="13.15" customHeight="1" x14ac:dyDescent="0.2">
      <c r="A55" s="327" t="s">
        <v>228</v>
      </c>
      <c r="B55" s="328">
        <v>8.6099999999999996E-2</v>
      </c>
      <c r="C55" s="409">
        <v>164.5214</v>
      </c>
      <c r="D55" s="410">
        <v>133.2953</v>
      </c>
      <c r="E55" s="410">
        <v>196.13</v>
      </c>
      <c r="F55" s="410">
        <v>165.62180000000001</v>
      </c>
      <c r="G55"/>
      <c r="H55" s="404"/>
      <c r="I55" s="404"/>
      <c r="J55" s="404"/>
      <c r="K55" s="404"/>
      <c r="L55" s="404"/>
      <c r="M55" s="404"/>
      <c r="N55" s="404"/>
      <c r="O55" s="404"/>
      <c r="P55" s="404"/>
      <c r="Q55" s="404"/>
      <c r="R55" s="404"/>
      <c r="S55" s="404"/>
    </row>
    <row r="56" spans="1:19" s="405" customFormat="1" ht="13.15" customHeight="1" x14ac:dyDescent="0.25">
      <c r="A56" s="411" t="s">
        <v>229</v>
      </c>
      <c r="B56" s="332">
        <v>5.2600000000000001E-2</v>
      </c>
      <c r="C56" s="412">
        <v>144.1694</v>
      </c>
      <c r="D56" s="413">
        <v>128.5778</v>
      </c>
      <c r="E56" s="413">
        <v>194.68190000000001</v>
      </c>
      <c r="F56" s="413">
        <v>153.9562</v>
      </c>
      <c r="G56"/>
      <c r="H56" s="404"/>
      <c r="I56" s="404"/>
      <c r="J56" s="404"/>
      <c r="K56" s="404"/>
      <c r="L56" s="404"/>
      <c r="M56" s="404"/>
      <c r="N56" s="404"/>
      <c r="O56" s="404"/>
      <c r="P56" s="404"/>
      <c r="Q56" s="404"/>
      <c r="R56" s="404"/>
      <c r="S56" s="404"/>
    </row>
    <row r="57" spans="1:19" s="405" customFormat="1" ht="13.15" customHeight="1" x14ac:dyDescent="0.2">
      <c r="A57" s="327" t="s">
        <v>230</v>
      </c>
      <c r="B57" s="328">
        <v>0.4103</v>
      </c>
      <c r="C57" s="409">
        <v>157.71180000000001</v>
      </c>
      <c r="D57" s="410">
        <v>119.51</v>
      </c>
      <c r="E57" s="410">
        <v>191.55699999999999</v>
      </c>
      <c r="F57" s="410">
        <v>157.50649999999999</v>
      </c>
      <c r="G57"/>
      <c r="H57" s="404"/>
      <c r="I57" s="404"/>
      <c r="J57" s="404"/>
      <c r="K57" s="404"/>
      <c r="L57" s="404"/>
      <c r="M57" s="404"/>
      <c r="N57" s="404"/>
      <c r="O57" s="404"/>
      <c r="P57" s="404"/>
      <c r="Q57" s="404"/>
      <c r="R57" s="404"/>
      <c r="S57" s="404"/>
    </row>
    <row r="58" spans="1:19" s="405" customFormat="1" ht="13.15" customHeight="1" x14ac:dyDescent="0.25">
      <c r="A58" s="411" t="s">
        <v>231</v>
      </c>
      <c r="B58" s="332">
        <v>4.7300000000000002E-2</v>
      </c>
      <c r="C58" s="412">
        <v>171.78649999999999</v>
      </c>
      <c r="D58" s="413">
        <v>135.9736</v>
      </c>
      <c r="E58" s="413">
        <v>214.69479999999999</v>
      </c>
      <c r="F58" s="413">
        <v>177.9461</v>
      </c>
      <c r="G58"/>
      <c r="H58" s="404"/>
      <c r="I58" s="404"/>
      <c r="J58" s="404"/>
      <c r="K58" s="404"/>
      <c r="L58" s="404"/>
      <c r="M58" s="404"/>
      <c r="N58" s="404"/>
      <c r="O58" s="404"/>
      <c r="P58" s="404"/>
      <c r="Q58" s="404"/>
      <c r="R58" s="404"/>
      <c r="S58" s="404"/>
    </row>
    <row r="59" spans="1:19" s="405" customFormat="1" ht="13.15" customHeight="1" x14ac:dyDescent="0.2">
      <c r="A59" s="327" t="s">
        <v>232</v>
      </c>
      <c r="B59" s="328">
        <v>5.6899999999999999E-2</v>
      </c>
      <c r="C59" s="409">
        <v>164.74019999999999</v>
      </c>
      <c r="D59" s="410">
        <v>140.23259999999999</v>
      </c>
      <c r="E59" s="410">
        <v>221.53639999999999</v>
      </c>
      <c r="F59" s="410">
        <v>174.8415</v>
      </c>
      <c r="G59"/>
      <c r="H59" s="404"/>
      <c r="I59" s="404"/>
      <c r="J59" s="404"/>
      <c r="K59" s="404"/>
      <c r="L59" s="404"/>
      <c r="M59" s="404"/>
      <c r="N59" s="404"/>
      <c r="O59" s="404"/>
      <c r="P59" s="404"/>
      <c r="Q59" s="404"/>
      <c r="R59" s="404"/>
      <c r="S59" s="404"/>
    </row>
    <row r="60" spans="1:19" s="405" customFormat="1" ht="13.15" customHeight="1" x14ac:dyDescent="0.25">
      <c r="A60" s="411" t="s">
        <v>233</v>
      </c>
      <c r="B60" s="332">
        <v>0.25740000000000002</v>
      </c>
      <c r="C60" s="412">
        <v>138.56049999999999</v>
      </c>
      <c r="D60" s="413">
        <v>100.69</v>
      </c>
      <c r="E60" s="413">
        <v>180.0779</v>
      </c>
      <c r="F60" s="413">
        <v>142.24170000000001</v>
      </c>
      <c r="G60"/>
      <c r="H60" s="404"/>
      <c r="I60" s="404"/>
      <c r="J60" s="404"/>
      <c r="K60" s="404"/>
      <c r="L60" s="404"/>
      <c r="M60" s="404"/>
      <c r="N60" s="404"/>
      <c r="O60" s="404"/>
      <c r="P60" s="404"/>
      <c r="Q60" s="404"/>
      <c r="R60" s="404"/>
      <c r="S60" s="404"/>
    </row>
    <row r="61" spans="1:19" s="405" customFormat="1" ht="13.15" customHeight="1" x14ac:dyDescent="0.2">
      <c r="A61" s="327" t="s">
        <v>234</v>
      </c>
      <c r="B61" s="328">
        <v>0.16189999999999999</v>
      </c>
      <c r="C61" s="409">
        <v>141.97559999999999</v>
      </c>
      <c r="D61" s="410">
        <v>118.5609</v>
      </c>
      <c r="E61" s="410">
        <v>193.678</v>
      </c>
      <c r="F61" s="410">
        <v>151.06450000000001</v>
      </c>
      <c r="G61"/>
      <c r="H61" s="404"/>
      <c r="I61" s="404"/>
      <c r="J61" s="404"/>
      <c r="K61" s="404"/>
      <c r="L61" s="404"/>
      <c r="M61" s="404"/>
      <c r="N61" s="404"/>
      <c r="O61" s="404"/>
      <c r="P61" s="404"/>
      <c r="Q61" s="404"/>
      <c r="R61" s="404"/>
      <c r="S61" s="404"/>
    </row>
    <row r="62" spans="1:19" s="405" customFormat="1" ht="13.15" customHeight="1" x14ac:dyDescent="0.25">
      <c r="A62" s="411" t="s">
        <v>235</v>
      </c>
      <c r="B62" s="332">
        <v>9.4399999999999998E-2</v>
      </c>
      <c r="C62" s="412">
        <v>140.94159999999999</v>
      </c>
      <c r="D62" s="413">
        <v>108.8342</v>
      </c>
      <c r="E62" s="413">
        <v>183.14320000000001</v>
      </c>
      <c r="F62" s="413">
        <v>144.56610000000001</v>
      </c>
      <c r="G62"/>
      <c r="H62" s="404"/>
      <c r="I62" s="404"/>
      <c r="J62" s="404"/>
      <c r="K62" s="404"/>
      <c r="L62" s="404"/>
      <c r="M62" s="404"/>
      <c r="N62" s="404"/>
      <c r="O62" s="404"/>
      <c r="P62" s="404"/>
      <c r="Q62" s="404"/>
      <c r="R62" s="404"/>
      <c r="S62" s="404"/>
    </row>
    <row r="63" spans="1:19" s="405" customFormat="1" ht="13.15" customHeight="1" x14ac:dyDescent="0.2">
      <c r="A63" s="327" t="s">
        <v>236</v>
      </c>
      <c r="B63" s="328">
        <v>0.20219999999999999</v>
      </c>
      <c r="C63" s="409">
        <v>155.47999999999999</v>
      </c>
      <c r="D63" s="410">
        <v>126.6056</v>
      </c>
      <c r="E63" s="410">
        <v>191.3964</v>
      </c>
      <c r="F63" s="410">
        <v>157.77430000000001</v>
      </c>
      <c r="G63"/>
      <c r="H63" s="404"/>
      <c r="I63" s="404"/>
      <c r="J63" s="404"/>
      <c r="K63" s="404"/>
      <c r="L63" s="404"/>
      <c r="M63" s="404"/>
      <c r="N63" s="404"/>
      <c r="O63" s="404"/>
      <c r="P63" s="404"/>
      <c r="Q63" s="404"/>
      <c r="R63" s="404"/>
      <c r="S63" s="404"/>
    </row>
    <row r="64" spans="1:19" s="405" customFormat="1" ht="13.15" customHeight="1" x14ac:dyDescent="0.25">
      <c r="A64" s="411" t="s">
        <v>237</v>
      </c>
      <c r="B64" s="332">
        <v>5.0999999999999997E-2</v>
      </c>
      <c r="C64" s="412">
        <v>146.1146</v>
      </c>
      <c r="D64" s="413">
        <v>95.89</v>
      </c>
      <c r="E64" s="413">
        <v>183.2764</v>
      </c>
      <c r="F64" s="413">
        <v>145.32419999999999</v>
      </c>
      <c r="G64"/>
      <c r="H64" s="404"/>
      <c r="I64" s="404"/>
      <c r="J64" s="404"/>
      <c r="K64" s="404"/>
      <c r="L64" s="404"/>
      <c r="M64" s="404"/>
      <c r="N64" s="404"/>
      <c r="O64" s="404"/>
      <c r="P64" s="404"/>
      <c r="Q64" s="404"/>
      <c r="R64" s="404"/>
      <c r="S64" s="404"/>
    </row>
    <row r="65" spans="1:19" s="405" customFormat="1" ht="13.15" customHeight="1" x14ac:dyDescent="0.2">
      <c r="A65" s="327" t="s">
        <v>238</v>
      </c>
      <c r="B65" s="328">
        <v>0.19589999999999999</v>
      </c>
      <c r="C65" s="409">
        <v>141.0856</v>
      </c>
      <c r="D65" s="410">
        <v>114.6277</v>
      </c>
      <c r="E65" s="410">
        <v>181.92</v>
      </c>
      <c r="F65" s="410">
        <v>145.0384</v>
      </c>
      <c r="G65"/>
      <c r="H65" s="404"/>
      <c r="I65" s="404"/>
      <c r="J65" s="404"/>
      <c r="K65" s="404"/>
      <c r="L65" s="404"/>
      <c r="M65" s="404"/>
      <c r="N65" s="404"/>
      <c r="O65" s="404"/>
      <c r="P65" s="404"/>
      <c r="Q65" s="404"/>
      <c r="R65" s="404"/>
      <c r="S65" s="404"/>
    </row>
    <row r="66" spans="1:19" s="405" customFormat="1" ht="13.15" customHeight="1" x14ac:dyDescent="0.25">
      <c r="A66" s="411" t="s">
        <v>239</v>
      </c>
      <c r="B66" s="332">
        <v>7.4300000000000005E-2</v>
      </c>
      <c r="C66" s="412">
        <v>154.44</v>
      </c>
      <c r="D66" s="413">
        <v>115.42</v>
      </c>
      <c r="E66" s="413">
        <v>184.39779999999999</v>
      </c>
      <c r="F66" s="413">
        <v>152.04349999999999</v>
      </c>
      <c r="G66"/>
      <c r="H66" s="404"/>
      <c r="I66" s="404"/>
      <c r="J66" s="404"/>
      <c r="K66" s="404"/>
      <c r="L66" s="404"/>
      <c r="M66" s="404"/>
      <c r="N66" s="404"/>
      <c r="O66" s="404"/>
      <c r="P66" s="404"/>
      <c r="Q66" s="404"/>
      <c r="R66" s="404"/>
      <c r="S66" s="404"/>
    </row>
    <row r="67" spans="1:19" s="405" customFormat="1" ht="13.15" customHeight="1" x14ac:dyDescent="0.2">
      <c r="A67" s="327" t="s">
        <v>240</v>
      </c>
      <c r="B67" s="328">
        <v>0.64339999999999997</v>
      </c>
      <c r="C67" s="409">
        <v>163.4366</v>
      </c>
      <c r="D67" s="410">
        <v>133.27670000000001</v>
      </c>
      <c r="E67" s="410">
        <v>191.11279999999999</v>
      </c>
      <c r="F67" s="410">
        <v>164.9255</v>
      </c>
      <c r="G67"/>
      <c r="H67" s="404"/>
      <c r="I67" s="404"/>
      <c r="J67" s="404"/>
      <c r="K67" s="404"/>
      <c r="L67" s="404"/>
      <c r="M67" s="404"/>
      <c r="N67" s="404"/>
      <c r="O67" s="404"/>
      <c r="P67" s="404"/>
      <c r="Q67" s="404"/>
      <c r="R67" s="404"/>
      <c r="S67" s="404"/>
    </row>
    <row r="68" spans="1:19" s="405" customFormat="1" ht="13.15" customHeight="1" x14ac:dyDescent="0.25">
      <c r="A68" s="411" t="s">
        <v>241</v>
      </c>
      <c r="B68" s="332">
        <v>1.4172</v>
      </c>
      <c r="C68" s="412">
        <v>109.2195</v>
      </c>
      <c r="D68" s="413">
        <v>90.6</v>
      </c>
      <c r="E68" s="413">
        <v>134.7182</v>
      </c>
      <c r="F68" s="413">
        <v>111.498</v>
      </c>
      <c r="G68"/>
      <c r="H68" s="404"/>
      <c r="I68" s="404"/>
      <c r="J68" s="404"/>
      <c r="K68" s="404"/>
      <c r="L68" s="404"/>
      <c r="M68" s="404"/>
      <c r="N68" s="404"/>
      <c r="O68" s="404"/>
      <c r="P68" s="404"/>
      <c r="Q68" s="404"/>
      <c r="R68" s="404"/>
      <c r="S68" s="404"/>
    </row>
    <row r="69" spans="1:19" s="405" customFormat="1" ht="13.15" customHeight="1" x14ac:dyDescent="0.2">
      <c r="A69" s="327" t="s">
        <v>242</v>
      </c>
      <c r="B69" s="328">
        <v>0.35349999999999998</v>
      </c>
      <c r="C69" s="409">
        <v>146.87</v>
      </c>
      <c r="D69" s="410">
        <v>107.33</v>
      </c>
      <c r="E69" s="410">
        <v>181.81</v>
      </c>
      <c r="F69" s="410">
        <v>146.51929999999999</v>
      </c>
      <c r="G69"/>
      <c r="H69" s="404"/>
      <c r="I69" s="404"/>
      <c r="J69" s="404"/>
      <c r="K69" s="404"/>
      <c r="L69" s="404"/>
      <c r="M69" s="404"/>
      <c r="N69" s="404"/>
      <c r="O69" s="404"/>
      <c r="P69" s="404"/>
      <c r="Q69" s="404"/>
      <c r="R69" s="404"/>
      <c r="S69" s="404"/>
    </row>
    <row r="70" spans="1:19" s="405" customFormat="1" ht="13.15" customHeight="1" x14ac:dyDescent="0.25">
      <c r="A70" s="411" t="s">
        <v>243</v>
      </c>
      <c r="B70" s="332">
        <v>0.60880000000000001</v>
      </c>
      <c r="C70" s="412">
        <v>117.2295</v>
      </c>
      <c r="D70" s="413">
        <v>91.37</v>
      </c>
      <c r="E70" s="413">
        <v>151.0951</v>
      </c>
      <c r="F70" s="413">
        <v>119.7313</v>
      </c>
      <c r="G70"/>
      <c r="H70" s="404"/>
      <c r="I70" s="404"/>
      <c r="J70" s="404"/>
      <c r="K70" s="404"/>
      <c r="L70" s="404"/>
      <c r="M70" s="404"/>
      <c r="N70" s="404"/>
      <c r="O70" s="404"/>
      <c r="P70" s="404"/>
      <c r="Q70" s="404"/>
      <c r="R70" s="404"/>
      <c r="S70" s="404"/>
    </row>
    <row r="71" spans="1:19" s="405" customFormat="1" ht="13.15" customHeight="1" x14ac:dyDescent="0.2">
      <c r="A71" s="327" t="s">
        <v>244</v>
      </c>
      <c r="B71" s="328">
        <v>3.9300000000000002E-2</v>
      </c>
      <c r="C71" s="409">
        <v>167.89590000000001</v>
      </c>
      <c r="D71" s="410">
        <v>106.35</v>
      </c>
      <c r="E71" s="410">
        <v>208.61619999999999</v>
      </c>
      <c r="F71" s="410">
        <v>162.3723</v>
      </c>
      <c r="G71"/>
      <c r="H71" s="404"/>
      <c r="I71" s="404"/>
      <c r="J71" s="404"/>
      <c r="K71" s="404"/>
      <c r="L71" s="404"/>
      <c r="M71" s="404"/>
      <c r="N71" s="404"/>
      <c r="O71" s="404"/>
      <c r="P71" s="404"/>
      <c r="Q71" s="404"/>
      <c r="R71" s="404"/>
      <c r="S71" s="404"/>
    </row>
    <row r="72" spans="1:19" s="405" customFormat="1" ht="13.15" customHeight="1" x14ac:dyDescent="0.25">
      <c r="A72" s="411" t="s">
        <v>245</v>
      </c>
      <c r="B72" s="332">
        <v>7.4800000000000005E-2</v>
      </c>
      <c r="C72" s="412">
        <v>128.69839999999999</v>
      </c>
      <c r="D72" s="413">
        <v>108.6191</v>
      </c>
      <c r="E72" s="413">
        <v>156.30119999999999</v>
      </c>
      <c r="F72" s="413">
        <v>131.3176</v>
      </c>
      <c r="G72"/>
      <c r="H72" s="404"/>
      <c r="I72" s="404"/>
      <c r="J72" s="404"/>
      <c r="K72" s="404"/>
      <c r="L72" s="404"/>
      <c r="M72" s="404"/>
      <c r="N72" s="404"/>
      <c r="O72" s="404"/>
      <c r="P72" s="404"/>
      <c r="Q72" s="404"/>
      <c r="R72" s="404"/>
      <c r="S72" s="404"/>
    </row>
    <row r="73" spans="1:19" x14ac:dyDescent="0.2">
      <c r="A73" s="327" t="s">
        <v>246</v>
      </c>
      <c r="B73" s="328">
        <v>0.78059999999999996</v>
      </c>
      <c r="C73" s="409">
        <v>123.3141</v>
      </c>
      <c r="D73" s="410">
        <v>98.710599999999999</v>
      </c>
      <c r="E73" s="410">
        <v>151.91900000000001</v>
      </c>
      <c r="F73" s="410">
        <v>126.0972</v>
      </c>
    </row>
    <row r="74" spans="1:19" ht="13.5" x14ac:dyDescent="0.25">
      <c r="A74" s="411" t="s">
        <v>247</v>
      </c>
      <c r="B74" s="332">
        <v>1.6661999999999999</v>
      </c>
      <c r="C74" s="412">
        <v>150.9579</v>
      </c>
      <c r="D74" s="413">
        <v>124.607</v>
      </c>
      <c r="E74" s="413">
        <v>172.58250000000001</v>
      </c>
      <c r="F74" s="413">
        <v>149.31800000000001</v>
      </c>
    </row>
    <row r="75" spans="1:19" x14ac:dyDescent="0.2">
      <c r="A75" s="327" t="s">
        <v>248</v>
      </c>
      <c r="B75" s="328">
        <v>4.4200000000000003E-2</v>
      </c>
      <c r="C75" s="409">
        <v>124.7349</v>
      </c>
      <c r="D75" s="410">
        <v>99.78</v>
      </c>
      <c r="E75" s="410">
        <v>142.16999999999999</v>
      </c>
      <c r="F75" s="410">
        <v>124.8552</v>
      </c>
    </row>
    <row r="76" spans="1:19" ht="13.5" x14ac:dyDescent="0.25">
      <c r="A76" s="411" t="s">
        <v>249</v>
      </c>
      <c r="B76" s="332">
        <v>0.49769999999999998</v>
      </c>
      <c r="C76" s="412">
        <v>207.59960000000001</v>
      </c>
      <c r="D76" s="413">
        <v>174.3289</v>
      </c>
      <c r="E76" s="413">
        <v>263.66879999999998</v>
      </c>
      <c r="F76" s="413">
        <v>215.00559999999999</v>
      </c>
    </row>
    <row r="77" spans="1:19" x14ac:dyDescent="0.2">
      <c r="A77" s="327" t="s">
        <v>250</v>
      </c>
      <c r="B77" s="328">
        <v>0.3301</v>
      </c>
      <c r="C77" s="409">
        <v>192.21270000000001</v>
      </c>
      <c r="D77" s="410">
        <v>154.11789999999999</v>
      </c>
      <c r="E77" s="410">
        <v>239.55109999999999</v>
      </c>
      <c r="F77" s="410">
        <v>193.8946</v>
      </c>
    </row>
    <row r="78" spans="1:19" ht="13.5" x14ac:dyDescent="0.25">
      <c r="A78" s="411" t="s">
        <v>251</v>
      </c>
      <c r="B78" s="332">
        <v>0.1069</v>
      </c>
      <c r="C78" s="412">
        <v>106.63500000000001</v>
      </c>
      <c r="D78" s="413">
        <v>81.44</v>
      </c>
      <c r="E78" s="413">
        <v>136.30670000000001</v>
      </c>
      <c r="F78" s="413">
        <v>107.6464</v>
      </c>
    </row>
    <row r="79" spans="1:19" x14ac:dyDescent="0.2">
      <c r="A79" s="327" t="s">
        <v>252</v>
      </c>
      <c r="B79" s="328">
        <v>0.1234</v>
      </c>
      <c r="C79" s="409">
        <v>120.2723</v>
      </c>
      <c r="D79" s="410">
        <v>99.67</v>
      </c>
      <c r="E79" s="410">
        <v>140.46</v>
      </c>
      <c r="F79" s="410">
        <v>120.4057</v>
      </c>
    </row>
    <row r="80" spans="1:19" ht="13.5" x14ac:dyDescent="0.25">
      <c r="A80" s="411" t="s">
        <v>253</v>
      </c>
      <c r="B80" s="332">
        <v>3.6799999999999999E-2</v>
      </c>
      <c r="C80" s="412">
        <v>130.03</v>
      </c>
      <c r="D80" s="413">
        <v>97.47</v>
      </c>
      <c r="E80" s="413">
        <v>155.1944</v>
      </c>
      <c r="F80" s="413">
        <v>130.17689999999999</v>
      </c>
    </row>
    <row r="81" spans="1:6" x14ac:dyDescent="0.2">
      <c r="A81" s="327" t="s">
        <v>254</v>
      </c>
      <c r="B81" s="328">
        <v>3.32E-2</v>
      </c>
      <c r="C81" s="409">
        <v>125.3635</v>
      </c>
      <c r="D81" s="410">
        <v>98.96</v>
      </c>
      <c r="E81" s="410">
        <v>158.48320000000001</v>
      </c>
      <c r="F81" s="410">
        <v>127.7426</v>
      </c>
    </row>
    <row r="82" spans="1:6" ht="13.5" x14ac:dyDescent="0.25">
      <c r="A82" s="411" t="s">
        <v>255</v>
      </c>
      <c r="B82" s="332">
        <v>5.6599999999999998E-2</v>
      </c>
      <c r="C82" s="412">
        <v>139.72280000000001</v>
      </c>
      <c r="D82" s="413">
        <v>111.21</v>
      </c>
      <c r="E82" s="413">
        <v>171.6302</v>
      </c>
      <c r="F82" s="413">
        <v>141.73310000000001</v>
      </c>
    </row>
    <row r="83" spans="1:6" x14ac:dyDescent="0.2">
      <c r="A83" s="327" t="s">
        <v>256</v>
      </c>
      <c r="B83" s="328">
        <v>7.3300000000000004E-2</v>
      </c>
      <c r="C83" s="409">
        <v>101.94</v>
      </c>
      <c r="D83" s="410">
        <v>89.41</v>
      </c>
      <c r="E83" s="410">
        <v>111.90770000000001</v>
      </c>
      <c r="F83" s="410">
        <v>100.8944</v>
      </c>
    </row>
    <row r="84" spans="1:6" ht="13.5" x14ac:dyDescent="0.25">
      <c r="A84" s="411" t="s">
        <v>257</v>
      </c>
      <c r="B84" s="332">
        <v>0.26300000000000001</v>
      </c>
      <c r="C84" s="412">
        <v>174.5488</v>
      </c>
      <c r="D84" s="413">
        <v>126.52249999999999</v>
      </c>
      <c r="E84" s="413">
        <v>202.20570000000001</v>
      </c>
      <c r="F84" s="413">
        <v>167.85040000000001</v>
      </c>
    </row>
    <row r="85" spans="1:6" x14ac:dyDescent="0.2">
      <c r="A85" s="327" t="s">
        <v>258</v>
      </c>
      <c r="B85" s="328">
        <v>4.8300000000000003E-2</v>
      </c>
      <c r="C85" s="409">
        <v>134.94399999999999</v>
      </c>
      <c r="D85" s="410">
        <v>113.7886</v>
      </c>
      <c r="E85" s="410">
        <v>163.56</v>
      </c>
      <c r="F85" s="410">
        <v>137.02809999999999</v>
      </c>
    </row>
    <row r="86" spans="1:6" ht="13.5" x14ac:dyDescent="0.25">
      <c r="A86" s="411" t="s">
        <v>259</v>
      </c>
      <c r="B86" s="332">
        <v>1.7865</v>
      </c>
      <c r="C86" s="412">
        <v>93.97</v>
      </c>
      <c r="D86" s="413">
        <v>82.357399999999998</v>
      </c>
      <c r="E86" s="413">
        <v>113.5295</v>
      </c>
      <c r="F86" s="413">
        <v>96.459699999999998</v>
      </c>
    </row>
    <row r="87" spans="1:6" x14ac:dyDescent="0.2">
      <c r="A87" s="327" t="s">
        <v>260</v>
      </c>
      <c r="B87" s="328">
        <v>5.1499999999999997E-2</v>
      </c>
      <c r="C87" s="409">
        <v>95.960400000000007</v>
      </c>
      <c r="D87" s="410">
        <v>86.28</v>
      </c>
      <c r="E87" s="410">
        <v>118.29689999999999</v>
      </c>
      <c r="F87" s="410">
        <v>100.9464</v>
      </c>
    </row>
    <row r="88" spans="1:6" ht="13.5" x14ac:dyDescent="0.25">
      <c r="A88" s="411" t="s">
        <v>261</v>
      </c>
      <c r="B88" s="332">
        <v>7.1599999999999997E-2</v>
      </c>
      <c r="C88" s="412">
        <v>99.34</v>
      </c>
      <c r="D88" s="413">
        <v>88.09</v>
      </c>
      <c r="E88" s="413">
        <v>124.39</v>
      </c>
      <c r="F88" s="413">
        <v>105.7336</v>
      </c>
    </row>
    <row r="89" spans="1:6" x14ac:dyDescent="0.2">
      <c r="A89" s="327" t="s">
        <v>262</v>
      </c>
      <c r="B89" s="328">
        <v>0.3488</v>
      </c>
      <c r="C89" s="409">
        <v>101.66</v>
      </c>
      <c r="D89" s="410">
        <v>72.52</v>
      </c>
      <c r="E89" s="410">
        <v>145.15</v>
      </c>
      <c r="F89" s="410">
        <v>105.3111</v>
      </c>
    </row>
    <row r="90" spans="1:6" ht="13.5" x14ac:dyDescent="0.25">
      <c r="A90" s="411" t="s">
        <v>263</v>
      </c>
      <c r="B90" s="332">
        <v>8.5199999999999998E-2</v>
      </c>
      <c r="C90" s="412">
        <v>116.3566</v>
      </c>
      <c r="D90" s="413">
        <v>84.186599999999999</v>
      </c>
      <c r="E90" s="413">
        <v>143.66919999999999</v>
      </c>
      <c r="F90" s="413">
        <v>115.7298</v>
      </c>
    </row>
    <row r="91" spans="1:6" x14ac:dyDescent="0.2">
      <c r="A91" s="327"/>
      <c r="B91" s="328"/>
      <c r="C91" s="409"/>
      <c r="D91" s="410"/>
      <c r="E91" s="410"/>
      <c r="F91" s="410"/>
    </row>
    <row r="92" spans="1:6" ht="13.5" x14ac:dyDescent="0.25">
      <c r="A92" s="411"/>
      <c r="B92" s="332"/>
      <c r="C92" s="412"/>
      <c r="D92" s="413"/>
      <c r="E92" s="413"/>
      <c r="F92" s="413"/>
    </row>
    <row r="93" spans="1:6" x14ac:dyDescent="0.2">
      <c r="A93" s="327"/>
      <c r="B93" s="328"/>
      <c r="C93" s="409"/>
      <c r="D93" s="410"/>
      <c r="E93" s="410"/>
      <c r="F93" s="410"/>
    </row>
    <row r="94" spans="1:6" ht="13.5" x14ac:dyDescent="0.25">
      <c r="A94" s="411"/>
      <c r="B94" s="332"/>
      <c r="C94" s="412"/>
      <c r="D94" s="413"/>
      <c r="E94" s="413"/>
      <c r="F94" s="413"/>
    </row>
    <row r="95" spans="1:6" x14ac:dyDescent="0.2">
      <c r="A95" s="327"/>
      <c r="B95" s="328"/>
      <c r="C95" s="409"/>
      <c r="D95" s="410"/>
      <c r="E95" s="410"/>
      <c r="F95" s="410"/>
    </row>
    <row r="96" spans="1:6" ht="13.5" x14ac:dyDescent="0.25">
      <c r="A96" s="411"/>
      <c r="B96" s="332"/>
      <c r="C96" s="412"/>
      <c r="D96" s="413"/>
      <c r="E96" s="413"/>
      <c r="F96" s="413"/>
    </row>
    <row r="97" spans="1:6" x14ac:dyDescent="0.2">
      <c r="A97" s="327"/>
      <c r="B97" s="328"/>
      <c r="C97" s="409"/>
      <c r="D97" s="410"/>
      <c r="E97" s="410"/>
      <c r="F97" s="410"/>
    </row>
    <row r="98" spans="1:6" ht="13.5" x14ac:dyDescent="0.25">
      <c r="A98" s="411"/>
      <c r="B98" s="332"/>
      <c r="C98" s="412"/>
      <c r="D98" s="413"/>
      <c r="E98" s="413"/>
      <c r="F98" s="413"/>
    </row>
    <row r="99" spans="1:6" x14ac:dyDescent="0.2">
      <c r="A99" s="327"/>
      <c r="B99" s="328"/>
      <c r="C99" s="409"/>
      <c r="D99" s="410"/>
      <c r="E99" s="410"/>
      <c r="F99" s="410"/>
    </row>
    <row r="100" spans="1:6" ht="13.5" x14ac:dyDescent="0.25">
      <c r="A100" s="411"/>
      <c r="B100" s="332"/>
      <c r="C100" s="412"/>
      <c r="D100" s="413"/>
      <c r="E100" s="413"/>
      <c r="F100" s="413"/>
    </row>
    <row r="101" spans="1:6" x14ac:dyDescent="0.2">
      <c r="A101" s="327"/>
      <c r="B101" s="328"/>
      <c r="C101" s="409"/>
      <c r="D101" s="410"/>
      <c r="E101" s="410"/>
      <c r="F101" s="410"/>
    </row>
    <row r="102" spans="1:6" ht="13.5" x14ac:dyDescent="0.25">
      <c r="A102" s="411"/>
      <c r="B102" s="332"/>
      <c r="C102" s="412"/>
      <c r="D102" s="413"/>
      <c r="E102" s="413"/>
      <c r="F102" s="413"/>
    </row>
    <row r="103" spans="1:6" x14ac:dyDescent="0.2">
      <c r="A103" s="327"/>
      <c r="B103" s="328"/>
      <c r="C103" s="409"/>
      <c r="D103" s="410"/>
      <c r="E103" s="410"/>
      <c r="F103" s="410"/>
    </row>
    <row r="104" spans="1:6" ht="13.5" x14ac:dyDescent="0.25">
      <c r="A104" s="411"/>
      <c r="B104" s="332"/>
      <c r="C104" s="412"/>
      <c r="D104" s="413"/>
      <c r="E104" s="413"/>
      <c r="F104" s="413"/>
    </row>
    <row r="105" spans="1:6" x14ac:dyDescent="0.2">
      <c r="A105" s="327"/>
      <c r="B105" s="328"/>
      <c r="C105" s="409"/>
      <c r="D105" s="410"/>
      <c r="E105" s="410"/>
      <c r="F105" s="410"/>
    </row>
    <row r="106" spans="1:6" ht="13.5" x14ac:dyDescent="0.25">
      <c r="A106" s="411"/>
      <c r="B106" s="332"/>
      <c r="C106" s="412"/>
      <c r="D106" s="413"/>
      <c r="E106" s="413"/>
      <c r="F106" s="413"/>
    </row>
    <row r="107" spans="1:6" x14ac:dyDescent="0.2">
      <c r="A107" s="327"/>
      <c r="B107" s="328"/>
      <c r="C107" s="409"/>
      <c r="D107" s="410"/>
      <c r="E107" s="410"/>
      <c r="F107" s="410"/>
    </row>
    <row r="108" spans="1:6" ht="13.5" x14ac:dyDescent="0.25">
      <c r="A108" s="411"/>
      <c r="B108" s="332"/>
      <c r="C108" s="412"/>
      <c r="D108" s="413"/>
      <c r="E108" s="413"/>
      <c r="F108" s="413"/>
    </row>
    <row r="109" spans="1:6" x14ac:dyDescent="0.2">
      <c r="A109" s="327"/>
      <c r="B109" s="328"/>
      <c r="C109" s="409"/>
      <c r="D109" s="410"/>
      <c r="E109" s="410"/>
      <c r="F109" s="410"/>
    </row>
    <row r="110" spans="1:6" ht="13.5" x14ac:dyDescent="0.25">
      <c r="A110" s="411"/>
      <c r="B110" s="332"/>
      <c r="C110" s="412"/>
      <c r="D110" s="413"/>
      <c r="E110" s="413"/>
      <c r="F110" s="413"/>
    </row>
    <row r="111" spans="1:6" x14ac:dyDescent="0.2">
      <c r="A111" s="327"/>
      <c r="B111" s="328"/>
      <c r="C111" s="409"/>
      <c r="D111" s="410"/>
      <c r="E111" s="410"/>
      <c r="F111" s="410"/>
    </row>
    <row r="112" spans="1:6" ht="13.5" x14ac:dyDescent="0.25">
      <c r="A112" s="411"/>
      <c r="B112" s="332"/>
      <c r="C112" s="412"/>
      <c r="D112" s="413"/>
      <c r="E112" s="413"/>
      <c r="F112" s="413"/>
    </row>
    <row r="113" spans="1:6" x14ac:dyDescent="0.2">
      <c r="A113" s="327"/>
      <c r="B113" s="328"/>
      <c r="C113" s="409"/>
      <c r="D113" s="410"/>
      <c r="E113" s="410"/>
      <c r="F113" s="410"/>
    </row>
    <row r="114" spans="1:6" ht="13.5" x14ac:dyDescent="0.25">
      <c r="A114" s="411"/>
      <c r="B114" s="332"/>
      <c r="C114" s="412"/>
      <c r="D114" s="413"/>
      <c r="E114" s="413"/>
      <c r="F114" s="413"/>
    </row>
    <row r="115" spans="1:6" x14ac:dyDescent="0.2">
      <c r="A115" s="327"/>
      <c r="B115" s="328"/>
      <c r="C115" s="409"/>
      <c r="D115" s="410"/>
      <c r="E115" s="410"/>
      <c r="F115" s="410"/>
    </row>
    <row r="116" spans="1:6" ht="13.5" x14ac:dyDescent="0.25">
      <c r="A116" s="411"/>
      <c r="B116" s="332"/>
      <c r="C116" s="412"/>
      <c r="D116" s="413"/>
      <c r="E116" s="413"/>
      <c r="F116" s="413"/>
    </row>
    <row r="117" spans="1:6" x14ac:dyDescent="0.2">
      <c r="A117" s="327"/>
      <c r="B117" s="328"/>
      <c r="C117" s="409"/>
      <c r="D117" s="410"/>
      <c r="E117" s="410"/>
      <c r="F117" s="410"/>
    </row>
    <row r="118" spans="1:6" ht="13.5" x14ac:dyDescent="0.25">
      <c r="A118" s="411"/>
      <c r="B118" s="332"/>
      <c r="C118" s="412"/>
      <c r="D118" s="413"/>
      <c r="E118" s="413"/>
      <c r="F118" s="413"/>
    </row>
    <row r="119" spans="1:6" x14ac:dyDescent="0.2">
      <c r="A119" s="327"/>
      <c r="B119" s="328"/>
      <c r="C119" s="409"/>
      <c r="D119" s="410"/>
      <c r="E119" s="410"/>
      <c r="F119" s="410"/>
    </row>
    <row r="120" spans="1:6" ht="13.5" x14ac:dyDescent="0.25">
      <c r="A120" s="411"/>
      <c r="B120" s="332"/>
      <c r="C120" s="412"/>
      <c r="D120" s="413"/>
      <c r="E120" s="413"/>
      <c r="F120" s="413"/>
    </row>
    <row r="121" spans="1:6" x14ac:dyDescent="0.2">
      <c r="A121" s="327"/>
      <c r="B121" s="328"/>
      <c r="C121" s="409"/>
      <c r="D121" s="410"/>
      <c r="E121" s="410"/>
      <c r="F121" s="410"/>
    </row>
    <row r="122" spans="1:6" ht="13.5" x14ac:dyDescent="0.25">
      <c r="A122" s="411"/>
      <c r="B122" s="332"/>
      <c r="C122" s="412"/>
      <c r="D122" s="413"/>
      <c r="E122" s="413"/>
      <c r="F122" s="413"/>
    </row>
    <row r="123" spans="1:6" x14ac:dyDescent="0.2">
      <c r="A123" s="327"/>
      <c r="B123" s="328"/>
      <c r="C123" s="409"/>
      <c r="D123" s="410"/>
      <c r="E123" s="410"/>
      <c r="F123" s="410"/>
    </row>
    <row r="124" spans="1:6" ht="13.5" x14ac:dyDescent="0.25">
      <c r="A124" s="411"/>
      <c r="B124" s="332"/>
      <c r="C124" s="412"/>
      <c r="D124" s="413"/>
      <c r="E124" s="413"/>
      <c r="F124" s="413"/>
    </row>
    <row r="125" spans="1:6" x14ac:dyDescent="0.2">
      <c r="A125" s="327"/>
      <c r="B125" s="328"/>
      <c r="C125" s="409"/>
      <c r="D125" s="410"/>
      <c r="E125" s="410"/>
      <c r="F125" s="410"/>
    </row>
    <row r="126" spans="1:6" ht="13.5" x14ac:dyDescent="0.25">
      <c r="A126" s="411"/>
      <c r="B126" s="332"/>
      <c r="C126" s="412"/>
      <c r="D126" s="413"/>
      <c r="E126" s="413"/>
      <c r="F126" s="413"/>
    </row>
    <row r="127" spans="1:6" x14ac:dyDescent="0.2">
      <c r="A127" s="327"/>
      <c r="B127" s="328"/>
      <c r="C127" s="409"/>
      <c r="D127" s="410"/>
      <c r="E127" s="410"/>
      <c r="F127" s="410"/>
    </row>
    <row r="128" spans="1:6" ht="13.5" x14ac:dyDescent="0.25">
      <c r="A128" s="411"/>
      <c r="B128" s="332"/>
      <c r="C128" s="412"/>
      <c r="D128" s="413"/>
      <c r="E128" s="413"/>
      <c r="F128" s="413"/>
    </row>
    <row r="129" spans="1:6" x14ac:dyDescent="0.2">
      <c r="A129" s="327"/>
      <c r="B129" s="328"/>
      <c r="C129" s="409"/>
      <c r="D129" s="410"/>
      <c r="E129" s="410"/>
      <c r="F129" s="410"/>
    </row>
    <row r="130" spans="1:6" ht="13.5" x14ac:dyDescent="0.25">
      <c r="A130" s="411"/>
      <c r="B130" s="332"/>
      <c r="C130" s="412"/>
      <c r="D130" s="413"/>
      <c r="E130" s="413"/>
      <c r="F130" s="413"/>
    </row>
    <row r="131" spans="1:6" x14ac:dyDescent="0.2">
      <c r="A131" s="327"/>
      <c r="B131" s="328"/>
      <c r="C131" s="409"/>
      <c r="D131" s="410"/>
      <c r="E131" s="410"/>
      <c r="F131" s="410"/>
    </row>
    <row r="132" spans="1:6" ht="13.5" x14ac:dyDescent="0.25">
      <c r="A132" s="411"/>
      <c r="B132" s="332"/>
      <c r="C132" s="412"/>
      <c r="D132" s="413"/>
      <c r="E132" s="413"/>
      <c r="F132" s="413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CZ072</dc:subject>
  <dc:creator>MPSV ČR</dc:creator>
  <cp:lastModifiedBy>Novotný Michal</cp:lastModifiedBy>
  <dcterms:created xsi:type="dcterms:W3CDTF">2019-03-19T10:11:09Z</dcterms:created>
  <dcterms:modified xsi:type="dcterms:W3CDTF">2019-03-19T10:11:12Z</dcterms:modified>
</cp:coreProperties>
</file>