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AD7B1B4A-F244-41FC-B378-8FCAC32C06D2}" xr6:coauthVersionLast="41" xr6:coauthVersionMax="41" xr10:uidLastSave="{00000000-0000-0000-0000-000000000000}"/>
  <bookViews>
    <workbookView xWindow="1245" yWindow="1080" windowWidth="26655" windowHeight="14190" xr2:uid="{063AE978-03CF-42D7-B100-48F22088B3AC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'PLS-M8'!$A$12:$L$91</definedName>
    <definedName name="_xlnm.Print_Area" localSheetId="4">'PLS-T0'!$A$1:$F$35</definedName>
    <definedName name="_xlnm.Print_Area" localSheetId="5">'PLS-T8'!$A$14:$G$81</definedName>
    <definedName name="_xlnm.Print_Area" localSheetId="6">'PLS-V0'!$A$1:$F$31</definedName>
    <definedName name="_xlnm.Print_Area" localSheetId="7">'PLS-V1'!$A$1:$F$48</definedName>
    <definedName name="_xlnm.Print_Area" localSheetId="8">'PLS-V8'!$A$13:$F$91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6" i="5" l="1"/>
  <c r="I27" i="5"/>
  <c r="J23" i="5" s="1"/>
  <c r="J27" i="5" l="1"/>
  <c r="J25" i="5"/>
  <c r="J24" i="5"/>
</calcChain>
</file>

<file path=xl/sharedStrings.xml><?xml version="1.0" encoding="utf-8"?>
<sst xmlns="http://schemas.openxmlformats.org/spreadsheetml/2006/main" count="789" uniqueCount="319">
  <si>
    <t>PLS-M0</t>
  </si>
  <si>
    <t>CZ031</t>
  </si>
  <si>
    <t>ISPV2018Q4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</si>
  <si>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</si>
  <si>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</si>
  <si>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</si>
  <si>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</si>
  <si>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</si>
  <si>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</si>
  <si>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</si>
  <si>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</si>
  <si>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</si>
  <si>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</si>
  <si>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</si>
  <si>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</si>
  <si>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</si>
  <si>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</si>
  <si>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</si>
  <si>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</si>
  <si>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</si>
  <si>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</si>
  <si>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</si>
  <si>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</si>
  <si>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</si>
  <si>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</si>
  <si>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</si>
  <si>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</si>
  <si>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</si>
  <si>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</si>
  <si>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</si>
  <si>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</si>
  <si>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</si>
  <si>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</si>
  <si>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</si>
  <si>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</si>
  <si>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</si>
  <si>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</si>
  <si>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</si>
  <si>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</si>
  <si>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</si>
  <si>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</si>
  <si>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</si>
  <si>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</si>
  <si>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</si>
  <si>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</si>
  <si>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</si>
  <si>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</si>
  <si>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</si>
  <si>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</si>
  <si>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</si>
  <si>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</si>
  <si>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</si>
  <si>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</si>
  <si>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</si>
  <si>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</si>
  <si>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</si>
  <si>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</si>
  <si>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</si>
  <si>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</si>
  <si>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</si>
  <si>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</si>
  <si>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</si>
  <si>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</si>
  <si>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</si>
  <si>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</si>
  <si>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</si>
  <si>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</si>
  <si>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</si>
  <si>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</si>
  <si>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</si>
  <si>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</si>
  <si>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</si>
  <si>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</si>
  <si>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</si>
  <si>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</si>
  <si>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</si>
  <si>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</si>
  <si>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</si>
  <si>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</si>
  <si>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</si>
  <si>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</si>
  <si>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</si>
  <si>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</si>
  <si>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</si>
  <si>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</si>
  <si>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</si>
  <si>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</si>
  <si>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</si>
  <si>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</si>
  <si>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</si>
  <si>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</si>
  <si>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</si>
  <si>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</si>
  <si>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</si>
  <si>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</si>
  <si>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</si>
  <si>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</si>
  <si>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</si>
  <si>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</si>
  <si>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</si>
  <si>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</si>
  <si>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</si>
  <si>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</si>
  <si>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</si>
  <si>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</si>
  <si>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</si>
  <si>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</si>
  <si>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</si>
  <si>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</si>
  <si>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</si>
  <si>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</si>
  <si>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</si>
  <si>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</si>
  <si>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</si>
  <si>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</si>
  <si>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</si>
  <si>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</si>
  <si>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</si>
  <si>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</si>
  <si>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</si>
  <si>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</si>
  <si>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</si>
  <si>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</si>
  <si>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</si>
  <si>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</si>
  <si>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</si>
  <si>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</si>
  <si>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</si>
  <si>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</si>
  <si>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</si>
  <si>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</si>
  <si>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</si>
  <si>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</si>
  <si>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</si>
  <si>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</si>
  <si>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</si>
  <si>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</si>
  <si>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</si>
  <si>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</si>
  <si>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</si>
  <si>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</si>
  <si>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</si>
  <si>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</si>
  <si>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</si>
  <si>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</si>
  <si>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</si>
  <si>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</si>
  <si>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</si>
  <si>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</si>
  <si>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</si>
  <si>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</si>
  <si>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</si>
  <si>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</si>
  <si>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</si>
  <si>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</si>
  <si>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</si>
  <si>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</si>
  <si>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</si>
  <si>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</si>
  <si>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</si>
  <si>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</si>
  <si>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</si>
  <si>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</si>
  <si>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</si>
  <si>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</si>
  <si>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</si>
  <si>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</si>
  <si>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</si>
  <si>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</si>
  <si>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</si>
  <si>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</si>
  <si>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</si>
  <si>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</si>
  <si>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</si>
  <si>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</si>
  <si>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</si>
  <si>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</si>
  <si>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</si>
  <si>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</si>
  <si>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</si>
  <si>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</si>
  <si>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</si>
  <si>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</si>
  <si>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</si>
  <si>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</si>
  <si>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</si>
  <si>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</si>
  <si>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</si>
  <si>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</si>
  <si>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</si>
  <si>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</si>
  <si>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1324 Řídící pracovníci v dopravě, logistice a příbuzných oborech</t>
  </si>
  <si>
    <t>1341 Řídící pracovníci v oblasti péče o děti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</si>
  <si>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</si>
  <si>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</si>
  <si>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</si>
  <si>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</si>
  <si>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</si>
  <si>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</si>
  <si>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</si>
  <si>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</si>
  <si>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</si>
  <si>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</si>
  <si>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</si>
  <si>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</si>
  <si>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</si>
  <si>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</si>
  <si>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</si>
  <si>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</si>
  <si>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</si>
  <si>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</si>
  <si>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</si>
  <si>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</si>
  <si>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</si>
  <si>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</si>
  <si>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</si>
  <si>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</si>
  <si>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</si>
  <si>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</si>
  <si>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3313 Odborní pracovníci účetnictví, ekonomiky, personalistiky</t>
  </si>
  <si>
    <t>3333 Odborní pracovníci úřadů práce a pracovních agentur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</si>
  <si>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</si>
  <si>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</si>
  <si>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</si>
  <si>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</si>
  <si>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</si>
  <si>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</si>
  <si>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</si>
  <si>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</si>
  <si>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</si>
  <si>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</si>
  <si>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</si>
  <si>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</si>
  <si>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</si>
  <si>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</si>
  <si>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</si>
  <si>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</si>
  <si>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4323 Pracovníci v dopravě a přepravě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</si>
  <si>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</si>
  <si>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</si>
  <si>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</si>
  <si>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</si>
  <si>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</si>
  <si>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</si>
  <si>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</si>
  <si>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</si>
  <si>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</si>
  <si>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</si>
  <si>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</si>
  <si>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</si>
  <si>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</si>
  <si>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</si>
  <si>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</si>
  <si>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6210 Kvalifikovaní pracovníci v lesnictví a příbuzných oblastech</t>
  </si>
  <si>
    <t>7222 Nástrojaři a příbuzní pracovníci</t>
  </si>
  <si>
    <t>7231 Mechanici a opraváři motorových vozidel</t>
  </si>
  <si>
    <t>8157 Obsluha strojů v prádelnách a čistírnách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</si>
  <si>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</si>
  <si>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</si>
  <si>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</si>
  <si>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</si>
  <si>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</si>
  <si>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</si>
  <si>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</si>
  <si>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</si>
  <si>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</si>
  <si>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</si>
  <si>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</si>
  <si>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</si>
  <si>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</si>
  <si>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</si>
  <si>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</si>
  <si>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</si>
  <si>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</si>
  <si>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</si>
  <si>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</si>
  <si>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</si>
  <si>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</si>
  <si>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</si>
  <si>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</si>
  <si>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</si>
  <si>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</si>
  <si>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</si>
  <si>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</si>
  <si>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</si>
  <si>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</si>
  <si>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</si>
  <si>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</si>
  <si>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</si>
  <si>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</si>
  <si>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</si>
  <si>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</si>
  <si>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</si>
  <si>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</si>
  <si>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</si>
  <si>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</si>
  <si>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</si>
  <si>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</si>
  <si>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</si>
  <si>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</si>
  <si>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</si>
  <si>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</si>
  <si>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</si>
  <si>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</si>
  <si>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</si>
  <si>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</si>
  <si>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</si>
  <si>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</si>
  <si>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</si>
  <si>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</si>
  <si>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</si>
  <si>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</si>
  <si>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</si>
  <si>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</si>
  <si>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</si>
  <si>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</si>
  <si>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2018</t>
  </si>
  <si>
    <t>Jihočeský kraj</t>
  </si>
  <si>
    <t>Index mediánu hrubého měsíčního platu vůči roku 2017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</si>
</sst>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4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8C566E99-F730-4507-8350-CBA93EF92D40}"/>
    <cellStyle name="normal" xfId="6" xr:uid="{F4FB3485-38AA-43EE-BE1A-6FC61FDB198B}"/>
    <cellStyle name="Normální" xfId="0" builtinId="0"/>
    <cellStyle name="normální 2 4" xfId="13" xr:uid="{A83E5373-B03D-4131-B94C-DECC159179DF}"/>
    <cellStyle name="normální 3" xfId="3" xr:uid="{58BD17D4-02AA-42DE-A9A5-0A4045975FA7}"/>
    <cellStyle name="normální_021 ISPV 2" xfId="2" xr:uid="{D08B3D0E-F62E-4953-A74C-8468C2C349A0}"/>
    <cellStyle name="normální_021 ISPV 2 2" xfId="9" xr:uid="{ADDD2DF6-DC8B-4788-877E-2A994C7C973F}"/>
    <cellStyle name="normální_022 ISPV 2" xfId="1" xr:uid="{C3BCCF47-AD2D-4846-B575-C9D9F31EAD10}"/>
    <cellStyle name="normální_022 ISPVNP vaz 2" xfId="4" xr:uid="{0E784017-0B02-488C-97FF-887D9FA93E88}"/>
    <cellStyle name="normální_022 ISPVP vaz 2" xfId="5" xr:uid="{68F84D27-93DF-428E-9566-61433A0E920E}"/>
    <cellStyle name="normální_022 ISPVP vaz 3" xfId="11" xr:uid="{11635E77-9BE3-4879-9D8F-90297C511ED7}"/>
    <cellStyle name="normální_994 ISPV podnikatelská sféra 2" xfId="15" xr:uid="{7ECE719B-3238-49AE-ADB0-7177C693A139}"/>
    <cellStyle name="normální_ISPV984" xfId="8" xr:uid="{8A92B6D0-DAE9-4E72-A0BF-3C3EC445700E}"/>
    <cellStyle name="normální_ISPV984 2" xfId="17" xr:uid="{90543CF3-724C-4A04-9A58-B3FB7AB1D32F}"/>
    <cellStyle name="normální_M1 vazena" xfId="7" xr:uid="{6C7E876D-6BF1-4687-9EEB-DC5617BBF0CB}"/>
    <cellStyle name="normální_M1 vazena 2" xfId="16" xr:uid="{B21B4D5A-849C-4883-8C8D-DEDC074D556A}"/>
    <cellStyle name="normální_NewTables var c M5 navrh" xfId="10" xr:uid="{89CA24DB-A7C0-4151-A2AB-70D2CE5DC8C9}"/>
    <cellStyle name="normální_Vystupy_MPSV" xfId="12" xr:uid="{90F963EA-D6CE-4444-AA78-1250320C0FD8}"/>
    <cellStyle name="procent 2" xfId="14" xr:uid="{AC312347-2A50-4F65-8786-4DD6830891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8"/>
          <c:w val="0.94146345810724585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6374.8852000000006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6374.8852000000006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26629.635200000001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40-4D5D-8F63-4099A3F48AF9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C340-4D5D-8F63-4099A3F48AF9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5030.9114000000009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40-4D5D-8F63-4099A3F48AF9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8111.3178000000044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6374.8852000000006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6093.028999999995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340-4D5D-8F63-4099A3F48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400392"/>
        <c:axId val="18049694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32991.7641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340-4D5D-8F63-4099A3F48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76064"/>
        <c:axId val="222576456"/>
      </c:scatterChart>
      <c:catAx>
        <c:axId val="223400392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180496944"/>
        <c:crosses val="autoZero"/>
        <c:auto val="1"/>
        <c:lblAlgn val="ctr"/>
        <c:lblOffset val="100"/>
        <c:tickMarkSkip val="1"/>
        <c:noMultiLvlLbl val="0"/>
      </c:catAx>
      <c:valAx>
        <c:axId val="180496944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400392"/>
        <c:crosses val="autoZero"/>
        <c:crossBetween val="between"/>
      </c:valAx>
      <c:valAx>
        <c:axId val="2225760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576456"/>
        <c:crosses val="max"/>
        <c:crossBetween val="midCat"/>
      </c:valAx>
      <c:valAx>
        <c:axId val="2225764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760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7" footer="0.49212598450000467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355F-46FD-9BC1-833320E58C91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355F-46FD-9BC1-833320E58C91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355F-46FD-9BC1-833320E58C91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137.8152</c:v>
                </c:pt>
                <c:pt idx="1">
                  <c:v>19.215800000000002</c:v>
                </c:pt>
                <c:pt idx="2">
                  <c:v>5.4714999999999998</c:v>
                </c:pt>
                <c:pt idx="3">
                  <c:v>10.242800000000017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55F-46FD-9BC1-833320E58C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92"/>
          <c:w val="0.94146345810724608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30.760899999999992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30.760899999999992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146.565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DD-405D-9750-2A644805FFB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A9DD-405D-9750-2A644805FFB4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28.926400000000001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DD-405D-9750-2A644805FFB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40.903099999999995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30.760899999999992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32.547300000000007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DD-405D-9750-2A644805F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647016"/>
        <c:axId val="223647408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182.19569999999999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A9DD-405D-9750-2A644805F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7800"/>
        <c:axId val="223648192"/>
      </c:scatterChart>
      <c:catAx>
        <c:axId val="22364701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647408"/>
        <c:crosses val="autoZero"/>
        <c:auto val="1"/>
        <c:lblAlgn val="ctr"/>
        <c:lblOffset val="100"/>
        <c:tickMarkSkip val="1"/>
        <c:noMultiLvlLbl val="0"/>
      </c:catAx>
      <c:valAx>
        <c:axId val="223647408"/>
        <c:scaling>
          <c:orientation val="minMax"/>
          <c:min val="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647016"/>
        <c:crosses val="autoZero"/>
        <c:crossBetween val="between"/>
      </c:valAx>
      <c:valAx>
        <c:axId val="223647800"/>
        <c:scaling>
          <c:orientation val="minMax"/>
          <c:max val="300"/>
          <c:min val="5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8192"/>
        <c:crosses val="max"/>
        <c:crossBetween val="midCat"/>
      </c:valAx>
      <c:valAx>
        <c:axId val="223648192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3647800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55" footer="0.4921259845000045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4A646276-051A-4A1F-9907-DC0CCE42A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820CD1EB-E192-4518-A453-B280486DB493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E144C9FE-580A-4676-B5FF-D9CA3A9A8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0D54C78-DF1D-4D98-8D48-691AE558BE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13A58B3C-CF56-4707-A6C1-FBE9B92F6FC6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885E3239-8FC7-49A7-B5AA-9A877C2EC924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20 %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8347D591-CCB1-40BE-A4FF-5F645587E1EF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234039</xdr:rowOff>
    </xdr:from>
    <xdr:to>
      <xdr:col>4</xdr:col>
      <xdr:colOff>19050</xdr:colOff>
      <xdr:row>29</xdr:row>
      <xdr:rowOff>171449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D154E497-A685-4D32-9B18-8319FB7B51CB}"/>
            </a:ext>
          </a:extLst>
        </xdr:cNvPr>
        <xdr:cNvSpPr txBox="1"/>
      </xdr:nvSpPr>
      <xdr:spPr>
        <a:xfrm>
          <a:off x="4103916" y="756828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159201</xdr:rowOff>
    </xdr:from>
    <xdr:to>
      <xdr:col>3</xdr:col>
      <xdr:colOff>627291</xdr:colOff>
      <xdr:row>31</xdr:row>
      <xdr:rowOff>95248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822F21BE-B9B6-4665-993E-93ECA3F698A3}"/>
            </a:ext>
          </a:extLst>
        </xdr:cNvPr>
        <xdr:cNvSpPr txBox="1"/>
      </xdr:nvSpPr>
      <xdr:spPr>
        <a:xfrm>
          <a:off x="4151541" y="808400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57EE0D1C-7376-4681-AF27-D768CDD1B8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A77C9C9B-50E9-4512-A0EC-9C75E0241E4F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83BDD65-BAC9-4CE3-8A27-A547319BB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32991.7641</v>
          </cell>
        </row>
        <row r="33">
          <cell r="B33">
            <v>6374.8852000000006</v>
          </cell>
          <cell r="C33">
            <v>26629.635200000001</v>
          </cell>
          <cell r="D33">
            <v>5030.9114000000009</v>
          </cell>
          <cell r="E33">
            <v>6093.028999999995</v>
          </cell>
          <cell r="F33">
            <v>8111.3178000000044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137.8152</v>
          </cell>
        </row>
        <row r="25">
          <cell r="H25" t="str">
            <v>Dovolená</v>
          </cell>
          <cell r="I25">
            <v>19.215800000000002</v>
          </cell>
        </row>
        <row r="26">
          <cell r="H26" t="str">
            <v>Nemoc</v>
          </cell>
          <cell r="I26">
            <v>5.4714999999999998</v>
          </cell>
        </row>
        <row r="27">
          <cell r="H27" t="str">
            <v>Jiné</v>
          </cell>
          <cell r="I27">
            <v>10.242800000000017</v>
          </cell>
        </row>
      </sheetData>
      <sheetData sheetId="16"/>
      <sheetData sheetId="17">
        <row r="16">
          <cell r="D16">
            <v>182.19569999999999</v>
          </cell>
        </row>
        <row r="22">
          <cell r="B22">
            <v>30.760899999999992</v>
          </cell>
          <cell r="C22">
            <v>146.565</v>
          </cell>
          <cell r="D22">
            <v>28.926400000000001</v>
          </cell>
          <cell r="E22">
            <v>32.547300000000007</v>
          </cell>
          <cell r="F22">
            <v>40.903099999999995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A3A5F-E7F6-426A-B512-ADEA13DFEFC5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15" t="s">
        <v>316</v>
      </c>
      <c r="B1" s="416"/>
      <c r="C1" s="416"/>
      <c r="D1" s="417"/>
      <c r="E1" s="417"/>
      <c r="F1" s="417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18" t="s">
        <v>3</v>
      </c>
      <c r="B3" s="418"/>
      <c r="C3" s="418"/>
      <c r="D3" s="418"/>
      <c r="E3" s="418"/>
      <c r="F3" s="419"/>
    </row>
    <row r="4" spans="1:22" s="17" customFormat="1" ht="15.75" customHeight="1" x14ac:dyDescent="0.3">
      <c r="C4" s="18"/>
      <c r="D4" s="420" t="s">
        <v>317</v>
      </c>
      <c r="E4" s="420"/>
      <c r="F4" s="421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2">
        <v>31660.546600000001</v>
      </c>
      <c r="E7" s="423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24"/>
      <c r="C8" s="424"/>
      <c r="D8" s="425"/>
      <c r="E8" s="426"/>
      <c r="R8" s="34"/>
      <c r="S8" s="34"/>
      <c r="T8" s="34"/>
      <c r="U8" s="34"/>
      <c r="V8" s="34"/>
    </row>
    <row r="9" spans="1:22" s="30" customFormat="1" ht="13.5" customHeight="1" x14ac:dyDescent="0.2">
      <c r="B9" s="427" t="s">
        <v>318</v>
      </c>
      <c r="C9" s="23"/>
      <c r="D9" s="425">
        <v>110.20605</v>
      </c>
      <c r="E9" s="428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29"/>
      <c r="D11" s="430"/>
      <c r="E11" s="431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2" t="s">
        <v>8</v>
      </c>
      <c r="C12" s="429" t="s">
        <v>9</v>
      </c>
      <c r="D12" s="430">
        <v>20254.75</v>
      </c>
      <c r="E12" s="431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2" t="s">
        <v>10</v>
      </c>
      <c r="C13" s="429" t="s">
        <v>11</v>
      </c>
      <c r="D13" s="430">
        <v>26629.635200000001</v>
      </c>
      <c r="E13" s="431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2" t="s">
        <v>12</v>
      </c>
      <c r="C14" s="429" t="s">
        <v>13</v>
      </c>
      <c r="D14" s="430">
        <v>31660.546600000001</v>
      </c>
      <c r="E14" s="431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2" t="s">
        <v>14</v>
      </c>
      <c r="C15" s="429" t="s">
        <v>15</v>
      </c>
      <c r="D15" s="430">
        <v>37753.575599999996</v>
      </c>
      <c r="E15" s="431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2" t="s">
        <v>16</v>
      </c>
      <c r="C16" s="429" t="s">
        <v>17</v>
      </c>
      <c r="D16" s="430">
        <v>45864.893400000001</v>
      </c>
      <c r="E16" s="431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2">
        <v>32991.7641</v>
      </c>
      <c r="E18" s="433" t="s">
        <v>5</v>
      </c>
    </row>
    <row r="19" spans="2:22" s="22" customFormat="1" ht="20.45" customHeight="1" x14ac:dyDescent="0.25">
      <c r="B19" s="434" t="s">
        <v>19</v>
      </c>
      <c r="C19" s="424"/>
      <c r="D19" s="435">
        <v>56.102600000000002</v>
      </c>
      <c r="E19" s="428" t="s">
        <v>6</v>
      </c>
    </row>
    <row r="20" spans="2:22" s="22" customFormat="1" ht="24.95" customHeight="1" x14ac:dyDescent="0.25">
      <c r="B20" s="436" t="s">
        <v>20</v>
      </c>
      <c r="C20" s="437"/>
      <c r="D20" s="438"/>
      <c r="E20" s="439"/>
    </row>
    <row r="21" spans="2:22" s="30" customFormat="1" ht="20.100000000000001" customHeight="1" x14ac:dyDescent="0.2">
      <c r="B21" s="440" t="s">
        <v>21</v>
      </c>
      <c r="C21" s="424"/>
      <c r="D21" s="441">
        <v>5.96</v>
      </c>
      <c r="E21" s="426" t="s">
        <v>6</v>
      </c>
    </row>
    <row r="22" spans="2:22" s="30" customFormat="1" ht="20.100000000000001" customHeight="1" x14ac:dyDescent="0.2">
      <c r="B22" s="440" t="s">
        <v>22</v>
      </c>
      <c r="C22" s="424"/>
      <c r="D22" s="441">
        <v>12.7</v>
      </c>
      <c r="E22" s="426" t="s">
        <v>6</v>
      </c>
    </row>
    <row r="23" spans="2:22" s="30" customFormat="1" ht="20.100000000000001" customHeight="1" x14ac:dyDescent="0.2">
      <c r="B23" s="440" t="s">
        <v>23</v>
      </c>
      <c r="C23" s="424"/>
      <c r="D23" s="441">
        <v>12.1</v>
      </c>
      <c r="E23" s="426" t="s">
        <v>6</v>
      </c>
    </row>
    <row r="24" spans="2:22" s="30" customFormat="1" ht="11.65" customHeight="1" x14ac:dyDescent="0.2">
      <c r="B24" s="310"/>
      <c r="C24" s="57"/>
      <c r="D24" s="442"/>
      <c r="E24" s="312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3" t="s">
        <v>24</v>
      </c>
      <c r="C27" s="50"/>
      <c r="D27" s="58">
        <v>173.77090000000001</v>
      </c>
      <c r="E27" s="433" t="s">
        <v>25</v>
      </c>
    </row>
    <row r="28" spans="2:22" s="22" customFormat="1" ht="5.65" customHeight="1" x14ac:dyDescent="0.25">
      <c r="B28" s="444"/>
      <c r="C28" s="444"/>
      <c r="D28" s="445"/>
      <c r="E28" s="446"/>
    </row>
    <row r="29" spans="2:22" s="22" customFormat="1" ht="20.100000000000001" customHeight="1" x14ac:dyDescent="0.25">
      <c r="B29" s="443" t="s">
        <v>26</v>
      </c>
      <c r="C29" s="447"/>
      <c r="D29" s="58">
        <v>35.043999999999997</v>
      </c>
      <c r="E29" s="433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6374.8852000000006</v>
      </c>
      <c r="C33" s="55">
        <v>26629.635200000001</v>
      </c>
      <c r="D33" s="56">
        <v>5030.9114000000009</v>
      </c>
      <c r="E33" s="56">
        <v>6093.028999999995</v>
      </c>
      <c r="F33" s="56">
        <v>8111.3178000000044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4459E-1E90-48F1-AE01-D2D04FBD6658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N37" sqref="N37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Jihočeský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Jihočeský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35.043999999999997</v>
      </c>
      <c r="E12" s="137">
        <v>31660.546600000001</v>
      </c>
      <c r="F12" s="138">
        <v>110.206</v>
      </c>
      <c r="G12" s="139">
        <v>20254.75</v>
      </c>
      <c r="H12" s="139">
        <v>26629.635200000001</v>
      </c>
      <c r="I12" s="139">
        <v>37753.575599999996</v>
      </c>
      <c r="J12" s="139">
        <v>45864.893400000001</v>
      </c>
      <c r="K12" s="140">
        <v>32991.7641</v>
      </c>
      <c r="L12" s="141">
        <v>5.96</v>
      </c>
      <c r="M12" s="141">
        <v>12.7</v>
      </c>
      <c r="N12" s="141">
        <v>12.1</v>
      </c>
      <c r="O12" s="141">
        <v>173.77090000000001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1.61E-2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3.3001999999999998</v>
      </c>
      <c r="E14" s="151">
        <v>27921.993299999998</v>
      </c>
      <c r="F14" s="152">
        <v>111.7299</v>
      </c>
      <c r="G14" s="153">
        <v>21430.3469</v>
      </c>
      <c r="H14" s="153">
        <v>24483.793399999999</v>
      </c>
      <c r="I14" s="153">
        <v>30618.623</v>
      </c>
      <c r="J14" s="153">
        <v>34733.896000000001</v>
      </c>
      <c r="K14" s="154">
        <v>28030.999299999999</v>
      </c>
      <c r="L14" s="155">
        <v>4.8899999999999997</v>
      </c>
      <c r="M14" s="155">
        <v>9.1</v>
      </c>
      <c r="N14" s="155">
        <v>9.1199999999999992</v>
      </c>
      <c r="O14" s="155">
        <v>174.16560000000001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6.6067999999999998</v>
      </c>
      <c r="E15" s="151">
        <v>31279.051599999999</v>
      </c>
      <c r="F15" s="152">
        <v>110.0603</v>
      </c>
      <c r="G15" s="153">
        <v>22005.9683</v>
      </c>
      <c r="H15" s="153">
        <v>26980.1145</v>
      </c>
      <c r="I15" s="153">
        <v>37340.381099999999</v>
      </c>
      <c r="J15" s="153">
        <v>43655.625099999997</v>
      </c>
      <c r="K15" s="154">
        <v>32435.197800000002</v>
      </c>
      <c r="L15" s="155">
        <v>5.89</v>
      </c>
      <c r="M15" s="155">
        <v>12.03</v>
      </c>
      <c r="N15" s="155">
        <v>11.08</v>
      </c>
      <c r="O15" s="155">
        <v>173.7002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10.898099999999999</v>
      </c>
      <c r="E16" s="151">
        <v>32069.761399999999</v>
      </c>
      <c r="F16" s="152">
        <v>110.0206</v>
      </c>
      <c r="G16" s="153">
        <v>19673.333299999998</v>
      </c>
      <c r="H16" s="153">
        <v>26776.722300000001</v>
      </c>
      <c r="I16" s="153">
        <v>38478.693899999998</v>
      </c>
      <c r="J16" s="153">
        <v>46956.566200000001</v>
      </c>
      <c r="K16" s="154">
        <v>33225.8802</v>
      </c>
      <c r="L16" s="155">
        <v>6.13</v>
      </c>
      <c r="M16" s="155">
        <v>13.38</v>
      </c>
      <c r="N16" s="155">
        <v>12.02</v>
      </c>
      <c r="O16" s="155">
        <v>173.45070000000001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10.7974</v>
      </c>
      <c r="E17" s="151">
        <v>33081.871599999999</v>
      </c>
      <c r="F17" s="152">
        <v>110.0008</v>
      </c>
      <c r="G17" s="153">
        <v>19450.857100000001</v>
      </c>
      <c r="H17" s="153">
        <v>27372.044000000002</v>
      </c>
      <c r="I17" s="153">
        <v>38759.989200000004</v>
      </c>
      <c r="J17" s="153">
        <v>48117.274799999999</v>
      </c>
      <c r="K17" s="154">
        <v>34012.633500000004</v>
      </c>
      <c r="L17" s="155">
        <v>6.08</v>
      </c>
      <c r="M17" s="155">
        <v>13.01</v>
      </c>
      <c r="N17" s="155">
        <v>13.14</v>
      </c>
      <c r="O17" s="155">
        <v>173.86240000000001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3.4251999999999998</v>
      </c>
      <c r="E18" s="151">
        <v>33884.770799999998</v>
      </c>
      <c r="F18" s="152">
        <v>109.8232</v>
      </c>
      <c r="G18" s="153">
        <v>19548.388200000001</v>
      </c>
      <c r="H18" s="153">
        <v>26797.210899999998</v>
      </c>
      <c r="I18" s="153">
        <v>39414.106</v>
      </c>
      <c r="J18" s="153">
        <v>49789.756600000001</v>
      </c>
      <c r="K18" s="154">
        <v>34934.928500000002</v>
      </c>
      <c r="L18" s="155">
        <v>6.04</v>
      </c>
      <c r="M18" s="155">
        <v>13.65</v>
      </c>
      <c r="N18" s="155">
        <v>13.27</v>
      </c>
      <c r="O18" s="155">
        <v>174.26609999999999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13.061</v>
      </c>
      <c r="E20" s="137">
        <v>34989.3554</v>
      </c>
      <c r="F20" s="138">
        <v>110.60509999999999</v>
      </c>
      <c r="G20" s="139">
        <v>24149.665799999999</v>
      </c>
      <c r="H20" s="139">
        <v>29038.763599999998</v>
      </c>
      <c r="I20" s="139">
        <v>42515.217199999999</v>
      </c>
      <c r="J20" s="139">
        <v>51507.711000000003</v>
      </c>
      <c r="K20" s="140">
        <v>36818.331200000001</v>
      </c>
      <c r="L20" s="141">
        <v>5.36</v>
      </c>
      <c r="M20" s="141">
        <v>15.16</v>
      </c>
      <c r="N20" s="141">
        <v>10.18</v>
      </c>
      <c r="O20" s="141">
        <v>173.42949999999999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4.7000000000000002E-3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1.7007000000000001</v>
      </c>
      <c r="E22" s="151">
        <v>28678.741699999999</v>
      </c>
      <c r="F22" s="152">
        <v>111.1871</v>
      </c>
      <c r="G22" s="153">
        <v>22528.75</v>
      </c>
      <c r="H22" s="153">
        <v>26426.6666</v>
      </c>
      <c r="I22" s="153">
        <v>31829.700499999999</v>
      </c>
      <c r="J22" s="153">
        <v>36598.002500000002</v>
      </c>
      <c r="K22" s="154">
        <v>29296.5625</v>
      </c>
      <c r="L22" s="155">
        <v>3.61</v>
      </c>
      <c r="M22" s="155">
        <v>9.1199999999999992</v>
      </c>
      <c r="N22" s="155">
        <v>5.7</v>
      </c>
      <c r="O22" s="155">
        <v>174.048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3.1751999999999998</v>
      </c>
      <c r="E23" s="151">
        <v>35577.693599999999</v>
      </c>
      <c r="F23" s="152">
        <v>111.4675</v>
      </c>
      <c r="G23" s="153">
        <v>26729.831999999999</v>
      </c>
      <c r="H23" s="153">
        <v>29944.267100000001</v>
      </c>
      <c r="I23" s="153">
        <v>40772.282399999996</v>
      </c>
      <c r="J23" s="153">
        <v>46840.461000000003</v>
      </c>
      <c r="K23" s="154">
        <v>36129.531799999997</v>
      </c>
      <c r="L23" s="155">
        <v>5.0999999999999996</v>
      </c>
      <c r="M23" s="155">
        <v>13.77</v>
      </c>
      <c r="N23" s="155">
        <v>9</v>
      </c>
      <c r="O23" s="155">
        <v>172.8725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3.6110000000000002</v>
      </c>
      <c r="E24" s="151">
        <v>38274.745600000002</v>
      </c>
      <c r="F24" s="152">
        <v>111.84350000000001</v>
      </c>
      <c r="G24" s="153">
        <v>26920.725399999999</v>
      </c>
      <c r="H24" s="153">
        <v>31650.9941</v>
      </c>
      <c r="I24" s="153">
        <v>45647.964599999999</v>
      </c>
      <c r="J24" s="153">
        <v>53423.062899999997</v>
      </c>
      <c r="K24" s="154">
        <v>39568.363899999997</v>
      </c>
      <c r="L24" s="155">
        <v>5.38</v>
      </c>
      <c r="M24" s="155">
        <v>16.41</v>
      </c>
      <c r="N24" s="155">
        <v>10.34</v>
      </c>
      <c r="O24" s="155">
        <v>172.7587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2.9908000000000001</v>
      </c>
      <c r="E25" s="151">
        <v>36012.264900000002</v>
      </c>
      <c r="F25" s="152">
        <v>110.83580000000001</v>
      </c>
      <c r="G25" s="153">
        <v>23163.330999999998</v>
      </c>
      <c r="H25" s="153">
        <v>29474.936399999999</v>
      </c>
      <c r="I25" s="153">
        <v>45749.434399999998</v>
      </c>
      <c r="J25" s="153">
        <v>56068.883399999999</v>
      </c>
      <c r="K25" s="154">
        <v>38578.683400000002</v>
      </c>
      <c r="L25" s="155">
        <v>6.01</v>
      </c>
      <c r="M25" s="155">
        <v>17.100000000000001</v>
      </c>
      <c r="N25" s="155">
        <v>11.84</v>
      </c>
      <c r="O25" s="155">
        <v>173.9255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1.5784</v>
      </c>
      <c r="E26" s="151">
        <v>34833.948799999998</v>
      </c>
      <c r="F26" s="152">
        <v>109.904</v>
      </c>
      <c r="G26" s="153">
        <v>21373.471799999999</v>
      </c>
      <c r="H26" s="153">
        <v>26598.289700000001</v>
      </c>
      <c r="I26" s="153">
        <v>42250.153299999998</v>
      </c>
      <c r="J26" s="153">
        <v>55764.5314</v>
      </c>
      <c r="K26" s="154">
        <v>36729.914599999996</v>
      </c>
      <c r="L26" s="155">
        <v>6.07</v>
      </c>
      <c r="M26" s="155">
        <v>16.18</v>
      </c>
      <c r="N26" s="155">
        <v>12.67</v>
      </c>
      <c r="O26" s="155">
        <v>174.47790000000001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21.983000000000001</v>
      </c>
      <c r="E28" s="137">
        <v>30260.418099999999</v>
      </c>
      <c r="F28" s="138">
        <v>110.1344</v>
      </c>
      <c r="G28" s="139">
        <v>18392.4166</v>
      </c>
      <c r="H28" s="139">
        <v>24923.376100000001</v>
      </c>
      <c r="I28" s="139">
        <v>35572.781499999997</v>
      </c>
      <c r="J28" s="139">
        <v>41003.201699999998</v>
      </c>
      <c r="K28" s="140">
        <v>30718.2569</v>
      </c>
      <c r="L28" s="141">
        <v>6.38</v>
      </c>
      <c r="M28" s="141">
        <v>10.94</v>
      </c>
      <c r="N28" s="141">
        <v>13.46</v>
      </c>
      <c r="O28" s="141">
        <v>173.97380000000001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1.1299999999999999E-2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1.5993999999999999</v>
      </c>
      <c r="E30" s="151">
        <v>26800.131799999999</v>
      </c>
      <c r="F30" s="152">
        <v>110.61320000000001</v>
      </c>
      <c r="G30" s="153">
        <v>20306.6374</v>
      </c>
      <c r="H30" s="153">
        <v>22969.775799999999</v>
      </c>
      <c r="I30" s="153">
        <v>29489.998599999999</v>
      </c>
      <c r="J30" s="153">
        <v>32366.525799999999</v>
      </c>
      <c r="K30" s="154">
        <v>26685.274000000001</v>
      </c>
      <c r="L30" s="155">
        <v>6.39</v>
      </c>
      <c r="M30" s="155">
        <v>9.08</v>
      </c>
      <c r="N30" s="155">
        <v>13.1</v>
      </c>
      <c r="O30" s="155">
        <v>174.29079999999999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3.4316</v>
      </c>
      <c r="E31" s="151">
        <v>28890.162799999998</v>
      </c>
      <c r="F31" s="152">
        <v>111.0181</v>
      </c>
      <c r="G31" s="153">
        <v>19185.859400000001</v>
      </c>
      <c r="H31" s="153">
        <v>24547.794999999998</v>
      </c>
      <c r="I31" s="153">
        <v>32727.973600000001</v>
      </c>
      <c r="J31" s="153">
        <v>37694.103000000003</v>
      </c>
      <c r="K31" s="154">
        <v>29017.033599999999</v>
      </c>
      <c r="L31" s="155">
        <v>6.79</v>
      </c>
      <c r="M31" s="155">
        <v>10.029999999999999</v>
      </c>
      <c r="N31" s="155">
        <v>13.48</v>
      </c>
      <c r="O31" s="155">
        <v>174.46600000000001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7.2870999999999997</v>
      </c>
      <c r="E32" s="151">
        <v>29986.417300000001</v>
      </c>
      <c r="F32" s="152">
        <v>109.77800000000001</v>
      </c>
      <c r="G32" s="153">
        <v>17774.1666</v>
      </c>
      <c r="H32" s="153">
        <v>24514.3289</v>
      </c>
      <c r="I32" s="153">
        <v>34542.6947</v>
      </c>
      <c r="J32" s="153">
        <v>40195.370999999999</v>
      </c>
      <c r="K32" s="154">
        <v>30082.965800000002</v>
      </c>
      <c r="L32" s="155">
        <v>6.61</v>
      </c>
      <c r="M32" s="155">
        <v>11.41</v>
      </c>
      <c r="N32" s="155">
        <v>13.11</v>
      </c>
      <c r="O32" s="155">
        <v>173.7936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7.8066000000000004</v>
      </c>
      <c r="E33" s="151">
        <v>31939.402900000001</v>
      </c>
      <c r="F33" s="152">
        <v>109.7116</v>
      </c>
      <c r="G33" s="153">
        <v>18335.6666</v>
      </c>
      <c r="H33" s="153">
        <v>26447.995299999999</v>
      </c>
      <c r="I33" s="153">
        <v>37346.248099999997</v>
      </c>
      <c r="J33" s="153">
        <v>43033.604700000004</v>
      </c>
      <c r="K33" s="154">
        <v>32263.327799999999</v>
      </c>
      <c r="L33" s="155">
        <v>6.11</v>
      </c>
      <c r="M33" s="155">
        <v>11.14</v>
      </c>
      <c r="N33" s="155">
        <v>13.73</v>
      </c>
      <c r="O33" s="155">
        <v>173.8382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1.8467</v>
      </c>
      <c r="E34" s="151">
        <v>32879.466200000003</v>
      </c>
      <c r="F34" s="152">
        <v>109.33880000000001</v>
      </c>
      <c r="G34" s="153">
        <v>17907.4166</v>
      </c>
      <c r="H34" s="153">
        <v>26863.711800000001</v>
      </c>
      <c r="I34" s="153">
        <v>38011.694000000003</v>
      </c>
      <c r="J34" s="153">
        <v>45394.501600000003</v>
      </c>
      <c r="K34" s="154">
        <v>33400.786099999998</v>
      </c>
      <c r="L34" s="155">
        <v>6.01</v>
      </c>
      <c r="M34" s="155">
        <v>11.28</v>
      </c>
      <c r="N34" s="155">
        <v>13.84</v>
      </c>
      <c r="O34" s="155">
        <v>174.08510000000001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Jihočeský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Jihočeský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24149.665799999999</v>
      </c>
      <c r="S40" s="166">
        <f>G28</f>
        <v>18392.4166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29038.763599999998</v>
      </c>
      <c r="S41" s="178">
        <f>H28</f>
        <v>24923.376100000001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34989.3554</v>
      </c>
      <c r="S42" s="180">
        <f>E28</f>
        <v>30260.418099999999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42515.217199999999</v>
      </c>
      <c r="S43" s="178">
        <f>I28</f>
        <v>35572.781499999997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51507.711000000003</v>
      </c>
      <c r="S44" s="166">
        <f>J28</f>
        <v>41003.201699999998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0.73060000000000003</v>
      </c>
      <c r="E47" s="151">
        <v>18058.083299999998</v>
      </c>
      <c r="F47" s="152">
        <v>112.9594</v>
      </c>
      <c r="G47" s="153">
        <v>14031.531499999999</v>
      </c>
      <c r="H47" s="153">
        <v>15608.981400000001</v>
      </c>
      <c r="I47" s="153">
        <v>22943.795300000002</v>
      </c>
      <c r="J47" s="153">
        <v>28334.591</v>
      </c>
      <c r="K47" s="154">
        <v>19694.599699999999</v>
      </c>
      <c r="L47" s="155">
        <v>5.36</v>
      </c>
      <c r="M47" s="155">
        <v>11.95</v>
      </c>
      <c r="N47" s="155">
        <v>10.42</v>
      </c>
      <c r="O47" s="155">
        <v>174.51769999999999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5.7126999999999999</v>
      </c>
      <c r="E48" s="151">
        <v>22715.008399999999</v>
      </c>
      <c r="F48" s="152">
        <v>111.1739</v>
      </c>
      <c r="G48" s="153">
        <v>15499.9167</v>
      </c>
      <c r="H48" s="153">
        <v>17995.418699999998</v>
      </c>
      <c r="I48" s="153">
        <v>28615.2065</v>
      </c>
      <c r="J48" s="153">
        <v>32535.109499999999</v>
      </c>
      <c r="K48" s="154">
        <v>23649.858700000001</v>
      </c>
      <c r="L48" s="155">
        <v>5.0199999999999996</v>
      </c>
      <c r="M48" s="155">
        <v>12.83</v>
      </c>
      <c r="N48" s="155">
        <v>8.94</v>
      </c>
      <c r="O48" s="155">
        <v>174.8278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13.449400000000001</v>
      </c>
      <c r="E49" s="151">
        <v>30790.2559</v>
      </c>
      <c r="F49" s="152">
        <v>109.7264</v>
      </c>
      <c r="G49" s="153">
        <v>22609.7065</v>
      </c>
      <c r="H49" s="153">
        <v>27127.832600000002</v>
      </c>
      <c r="I49" s="153">
        <v>36736.946900000003</v>
      </c>
      <c r="J49" s="153">
        <v>43018.321799999998</v>
      </c>
      <c r="K49" s="154">
        <v>32106.1296</v>
      </c>
      <c r="L49" s="155">
        <v>5.44</v>
      </c>
      <c r="M49" s="155">
        <v>12.38</v>
      </c>
      <c r="N49" s="155">
        <v>10.81</v>
      </c>
      <c r="O49" s="155">
        <v>173.35489999999999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3.8266</v>
      </c>
      <c r="E50" s="151">
        <v>33725.822999999997</v>
      </c>
      <c r="F50" s="152">
        <v>110.24</v>
      </c>
      <c r="G50" s="153">
        <v>24818.435600000001</v>
      </c>
      <c r="H50" s="153">
        <v>28218.332699999999</v>
      </c>
      <c r="I50" s="153">
        <v>41368.922400000003</v>
      </c>
      <c r="J50" s="153">
        <v>49102.275800000003</v>
      </c>
      <c r="K50" s="154">
        <v>35494.266900000002</v>
      </c>
      <c r="L50" s="155">
        <v>5.45</v>
      </c>
      <c r="M50" s="155">
        <v>13.14</v>
      </c>
      <c r="N50" s="155">
        <v>12.13</v>
      </c>
      <c r="O50" s="155">
        <v>173.1651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10.456899999999999</v>
      </c>
      <c r="E51" s="151">
        <v>36325.978600000002</v>
      </c>
      <c r="F51" s="152">
        <v>110.6058</v>
      </c>
      <c r="G51" s="153">
        <v>28837.322400000001</v>
      </c>
      <c r="H51" s="153">
        <v>32269.595399999998</v>
      </c>
      <c r="I51" s="153">
        <v>42697.491199999997</v>
      </c>
      <c r="J51" s="153">
        <v>55031.836600000002</v>
      </c>
      <c r="K51" s="154">
        <v>39466.5046</v>
      </c>
      <c r="L51" s="155">
        <v>6.99</v>
      </c>
      <c r="M51" s="155">
        <v>12.97</v>
      </c>
      <c r="N51" s="155">
        <v>14.46</v>
      </c>
      <c r="O51" s="155">
        <v>173.95240000000001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0.86760000000000004</v>
      </c>
      <c r="E52" s="190">
        <v>29777.935399999998</v>
      </c>
      <c r="F52" s="191">
        <v>110.91240000000001</v>
      </c>
      <c r="G52" s="192">
        <v>22889.1764</v>
      </c>
      <c r="H52" s="192">
        <v>26917.433199999999</v>
      </c>
      <c r="I52" s="192">
        <v>33209.197099999998</v>
      </c>
      <c r="J52" s="192">
        <v>37355.155899999998</v>
      </c>
      <c r="K52" s="193">
        <v>30355.071499999998</v>
      </c>
      <c r="L52" s="194">
        <v>6.09</v>
      </c>
      <c r="M52" s="194">
        <v>11.19</v>
      </c>
      <c r="N52" s="194">
        <v>13.22</v>
      </c>
      <c r="O52" s="194">
        <v>173.11680000000001</v>
      </c>
    </row>
    <row r="53" spans="1:15" ht="14.25" customHeight="1" thickTop="1" x14ac:dyDescent="0.2">
      <c r="A53" s="195" t="s">
        <v>42</v>
      </c>
      <c r="B53" s="195"/>
      <c r="C53" s="195"/>
      <c r="D53" s="196">
        <v>35.043999999999997</v>
      </c>
      <c r="E53" s="197">
        <v>31660.546600000001</v>
      </c>
      <c r="F53" s="198">
        <v>110.206</v>
      </c>
      <c r="G53" s="199">
        <v>20254.75</v>
      </c>
      <c r="H53" s="199">
        <v>26629.635200000001</v>
      </c>
      <c r="I53" s="199">
        <v>37753.575599999996</v>
      </c>
      <c r="J53" s="199">
        <v>45864.893400000001</v>
      </c>
      <c r="K53" s="200">
        <v>32991.7641</v>
      </c>
      <c r="L53" s="201">
        <v>5.96</v>
      </c>
      <c r="M53" s="201">
        <v>12.7</v>
      </c>
      <c r="N53" s="201">
        <v>12.1</v>
      </c>
      <c r="O53" s="201">
        <v>173.77090000000001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1FE59-63BF-4C6B-9E51-ACB0759EFA0A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N37" sqref="N37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Jihočeský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Jihočeský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7.3066000000000004</v>
      </c>
      <c r="D12" s="230">
        <v>21735.5792</v>
      </c>
      <c r="E12" s="231">
        <v>15241.8333</v>
      </c>
      <c r="F12" s="231">
        <v>17375.708200000001</v>
      </c>
      <c r="G12" s="231">
        <v>28646.8285</v>
      </c>
      <c r="H12" s="231">
        <v>36738.731500000002</v>
      </c>
      <c r="I12" s="231">
        <v>24220.085800000001</v>
      </c>
      <c r="J12" s="232">
        <v>5.52</v>
      </c>
      <c r="K12" s="232">
        <v>15.39</v>
      </c>
      <c r="L12" s="232">
        <v>10.56</v>
      </c>
      <c r="M12" s="232">
        <v>173.8922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27.737400000000001</v>
      </c>
      <c r="D13" s="230">
        <v>33296.769399999997</v>
      </c>
      <c r="E13" s="231">
        <v>25508.333299999998</v>
      </c>
      <c r="F13" s="231">
        <v>28938.726999999999</v>
      </c>
      <c r="G13" s="231">
        <v>39005.725299999998</v>
      </c>
      <c r="H13" s="231">
        <v>47404.181900000003</v>
      </c>
      <c r="I13" s="231">
        <v>35302.413399999998</v>
      </c>
      <c r="J13" s="232">
        <v>6.04</v>
      </c>
      <c r="K13" s="232">
        <v>12.21</v>
      </c>
      <c r="L13" s="232">
        <v>12.38</v>
      </c>
      <c r="M13" s="232">
        <v>173.739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2.8119000000000001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0.44040000000000001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1.4341999999999999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0.93720000000000003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1.5430999999999999</v>
      </c>
      <c r="D19" s="243">
        <v>50012.820299999999</v>
      </c>
      <c r="E19" s="244">
        <v>36880.93</v>
      </c>
      <c r="F19" s="244">
        <v>42409.9493</v>
      </c>
      <c r="G19" s="244">
        <v>60745.095399999998</v>
      </c>
      <c r="H19" s="244">
        <v>72127.463099999994</v>
      </c>
      <c r="I19" s="244">
        <v>53022.350899999998</v>
      </c>
      <c r="J19" s="245">
        <v>9.99</v>
      </c>
      <c r="K19" s="245">
        <v>24.79</v>
      </c>
      <c r="L19" s="245">
        <v>13.58</v>
      </c>
      <c r="M19" s="245">
        <v>174.03899999999999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0.20569999999999999</v>
      </c>
      <c r="D20" s="230">
        <v>57627.494599999998</v>
      </c>
      <c r="E20" s="231">
        <v>41174.599699999999</v>
      </c>
      <c r="F20" s="231">
        <v>48568.610800000002</v>
      </c>
      <c r="G20" s="231">
        <v>68324.415900000007</v>
      </c>
      <c r="H20" s="231">
        <v>90442.829800000007</v>
      </c>
      <c r="I20" s="231">
        <v>61281.398399999998</v>
      </c>
      <c r="J20" s="232">
        <v>12.16</v>
      </c>
      <c r="K20" s="232">
        <v>29.89</v>
      </c>
      <c r="L20" s="232">
        <v>11.36</v>
      </c>
      <c r="M20" s="232">
        <v>174.2149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0.2069</v>
      </c>
      <c r="D21" s="230">
        <v>47115.017200000002</v>
      </c>
      <c r="E21" s="231">
        <v>34208.534299999999</v>
      </c>
      <c r="F21" s="231">
        <v>41041.959900000002</v>
      </c>
      <c r="G21" s="231">
        <v>57911.987699999998</v>
      </c>
      <c r="H21" s="231">
        <v>71553.034499999994</v>
      </c>
      <c r="I21" s="231">
        <v>51310.816800000001</v>
      </c>
      <c r="J21" s="232">
        <v>13.29</v>
      </c>
      <c r="K21" s="232">
        <v>24.27</v>
      </c>
      <c r="L21" s="232">
        <v>10.83</v>
      </c>
      <c r="M21" s="232">
        <v>174.5994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1.0808</v>
      </c>
      <c r="D22" s="230">
        <v>49687.815300000002</v>
      </c>
      <c r="E22" s="231">
        <v>37396.621599999999</v>
      </c>
      <c r="F22" s="231">
        <v>42436.487099999998</v>
      </c>
      <c r="G22" s="231">
        <v>59281.8701</v>
      </c>
      <c r="H22" s="231">
        <v>69831.097399999999</v>
      </c>
      <c r="I22" s="231">
        <v>52258.313600000001</v>
      </c>
      <c r="J22" s="232">
        <v>8.94</v>
      </c>
      <c r="K22" s="232">
        <v>23.73</v>
      </c>
      <c r="L22" s="232">
        <v>14.72</v>
      </c>
      <c r="M22" s="232">
        <v>173.85990000000001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4.6300000000000001E-2</v>
      </c>
      <c r="D23" s="230">
        <v>39039.448499999999</v>
      </c>
      <c r="E23" s="231">
        <v>27768.410800000001</v>
      </c>
      <c r="F23" s="231">
        <v>30703.293699999998</v>
      </c>
      <c r="G23" s="231">
        <v>50933.3508</v>
      </c>
      <c r="H23" s="231">
        <v>61820.894099999998</v>
      </c>
      <c r="I23" s="231">
        <v>41692.284</v>
      </c>
      <c r="J23" s="232">
        <v>8.65</v>
      </c>
      <c r="K23" s="232">
        <v>24.78</v>
      </c>
      <c r="L23" s="232">
        <v>9.9600000000000009</v>
      </c>
      <c r="M23" s="232">
        <v>174.9358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10.483000000000001</v>
      </c>
      <c r="D24" s="243">
        <v>33525.005599999997</v>
      </c>
      <c r="E24" s="244">
        <v>27712.8956</v>
      </c>
      <c r="F24" s="244">
        <v>30108.195800000001</v>
      </c>
      <c r="G24" s="244">
        <v>37174.362800000003</v>
      </c>
      <c r="H24" s="244">
        <v>41301.498200000002</v>
      </c>
      <c r="I24" s="244">
        <v>34633.391900000002</v>
      </c>
      <c r="J24" s="245">
        <v>5.99</v>
      </c>
      <c r="K24" s="245">
        <v>8.3000000000000007</v>
      </c>
      <c r="L24" s="245">
        <v>16.239999999999998</v>
      </c>
      <c r="M24" s="245">
        <v>174.50710000000001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0.40489999999999998</v>
      </c>
      <c r="D25" s="230">
        <v>36205.779900000001</v>
      </c>
      <c r="E25" s="231">
        <v>27513.144700000001</v>
      </c>
      <c r="F25" s="231">
        <v>31166.363300000001</v>
      </c>
      <c r="G25" s="231">
        <v>40683.911899999999</v>
      </c>
      <c r="H25" s="231">
        <v>44745.745300000002</v>
      </c>
      <c r="I25" s="231">
        <v>36575.478199999998</v>
      </c>
      <c r="J25" s="232">
        <v>9.83</v>
      </c>
      <c r="K25" s="232">
        <v>12.29</v>
      </c>
      <c r="L25" s="232">
        <v>10.81</v>
      </c>
      <c r="M25" s="232">
        <v>174.1439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0.34150000000000003</v>
      </c>
      <c r="D26" s="230">
        <v>43894.442000000003</v>
      </c>
      <c r="E26" s="231">
        <v>26789.466400000001</v>
      </c>
      <c r="F26" s="231">
        <v>34704.035100000001</v>
      </c>
      <c r="G26" s="231">
        <v>59485.046300000002</v>
      </c>
      <c r="H26" s="231">
        <v>86850.218299999993</v>
      </c>
      <c r="I26" s="231">
        <v>50168.930699999997</v>
      </c>
      <c r="J26" s="232">
        <v>6.49</v>
      </c>
      <c r="K26" s="232">
        <v>19.71</v>
      </c>
      <c r="L26" s="232">
        <v>11.17</v>
      </c>
      <c r="M26" s="232">
        <v>176.4522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7.8380999999999998</v>
      </c>
      <c r="D27" s="230">
        <v>33127.771200000003</v>
      </c>
      <c r="E27" s="231">
        <v>28070.118399999999</v>
      </c>
      <c r="F27" s="231">
        <v>30129.104299999999</v>
      </c>
      <c r="G27" s="231">
        <v>36400.432699999998</v>
      </c>
      <c r="H27" s="231">
        <v>38905.603000000003</v>
      </c>
      <c r="I27" s="231">
        <v>33459.629399999998</v>
      </c>
      <c r="J27" s="232">
        <v>4.87</v>
      </c>
      <c r="K27" s="232">
        <v>5.35</v>
      </c>
      <c r="L27" s="232">
        <v>18.260000000000002</v>
      </c>
      <c r="M27" s="232">
        <v>174.38399999999999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0.97060000000000002</v>
      </c>
      <c r="D28" s="230">
        <v>35190.266499999998</v>
      </c>
      <c r="E28" s="231">
        <v>25673.647799999999</v>
      </c>
      <c r="F28" s="231">
        <v>29736.284</v>
      </c>
      <c r="G28" s="231">
        <v>44435.693800000001</v>
      </c>
      <c r="H28" s="231">
        <v>54904.182699999998</v>
      </c>
      <c r="I28" s="231">
        <v>37801.272700000001</v>
      </c>
      <c r="J28" s="232">
        <v>9.43</v>
      </c>
      <c r="K28" s="232">
        <v>18.96</v>
      </c>
      <c r="L28" s="232">
        <v>11.04</v>
      </c>
      <c r="M28" s="232">
        <v>175.07640000000001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0.115</v>
      </c>
      <c r="D29" s="230">
        <v>37290.616199999997</v>
      </c>
      <c r="E29" s="231">
        <v>29546.126499999998</v>
      </c>
      <c r="F29" s="231">
        <v>33077.336000000003</v>
      </c>
      <c r="G29" s="231">
        <v>42327.0164</v>
      </c>
      <c r="H29" s="231">
        <v>48486.925499999998</v>
      </c>
      <c r="I29" s="231">
        <v>38118.861599999997</v>
      </c>
      <c r="J29" s="232">
        <v>9.8800000000000008</v>
      </c>
      <c r="K29" s="232">
        <v>15.33</v>
      </c>
      <c r="L29" s="232">
        <v>10.52</v>
      </c>
      <c r="M29" s="232">
        <v>174.39590000000001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0.81269999999999998</v>
      </c>
      <c r="D30" s="230">
        <v>33038.497199999998</v>
      </c>
      <c r="E30" s="231">
        <v>25954.996899999998</v>
      </c>
      <c r="F30" s="231">
        <v>28850.606400000001</v>
      </c>
      <c r="G30" s="231">
        <v>37961.426700000004</v>
      </c>
      <c r="H30" s="231">
        <v>43641.945200000002</v>
      </c>
      <c r="I30" s="231">
        <v>34180.1702</v>
      </c>
      <c r="J30" s="232">
        <v>9.1</v>
      </c>
      <c r="K30" s="232">
        <v>11.78</v>
      </c>
      <c r="L30" s="232">
        <v>10.99</v>
      </c>
      <c r="M30" s="232">
        <v>174.3938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9.1653000000000002</v>
      </c>
      <c r="D31" s="243">
        <v>33690.787600000003</v>
      </c>
      <c r="E31" s="244">
        <v>25223.539499999999</v>
      </c>
      <c r="F31" s="244">
        <v>28890.474200000001</v>
      </c>
      <c r="G31" s="244">
        <v>40745.357199999999</v>
      </c>
      <c r="H31" s="244">
        <v>48730.327899999997</v>
      </c>
      <c r="I31" s="244">
        <v>35557.891300000003</v>
      </c>
      <c r="J31" s="245">
        <v>5.9</v>
      </c>
      <c r="K31" s="245">
        <v>14.76</v>
      </c>
      <c r="L31" s="245">
        <v>11.8</v>
      </c>
      <c r="M31" s="245">
        <v>172.3569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0.83679999999999999</v>
      </c>
      <c r="D32" s="230">
        <v>30352.884699999999</v>
      </c>
      <c r="E32" s="231">
        <v>23904.416000000001</v>
      </c>
      <c r="F32" s="231">
        <v>26934.904200000001</v>
      </c>
      <c r="G32" s="231">
        <v>34968.681499999999</v>
      </c>
      <c r="H32" s="231">
        <v>39034.3318</v>
      </c>
      <c r="I32" s="231">
        <v>31128.0566</v>
      </c>
      <c r="J32" s="232">
        <v>7.41</v>
      </c>
      <c r="K32" s="232">
        <v>12.97</v>
      </c>
      <c r="L32" s="232">
        <v>10.65</v>
      </c>
      <c r="M32" s="232">
        <v>173.7175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0.79510000000000003</v>
      </c>
      <c r="D33" s="230">
        <v>40117.914199999999</v>
      </c>
      <c r="E33" s="231">
        <v>29552.075499999999</v>
      </c>
      <c r="F33" s="231">
        <v>35143.478000000003</v>
      </c>
      <c r="G33" s="231">
        <v>45650.180099999998</v>
      </c>
      <c r="H33" s="231">
        <v>51039.190499999997</v>
      </c>
      <c r="I33" s="231">
        <v>40468.967499999999</v>
      </c>
      <c r="J33" s="232">
        <v>3.07</v>
      </c>
      <c r="K33" s="232">
        <v>20.38</v>
      </c>
      <c r="L33" s="232">
        <v>10.61</v>
      </c>
      <c r="M33" s="232">
        <v>175.22929999999999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6.7382999999999997</v>
      </c>
      <c r="D34" s="230">
        <v>34015.021699999998</v>
      </c>
      <c r="E34" s="231">
        <v>25556.726699999999</v>
      </c>
      <c r="F34" s="231">
        <v>29279.340800000002</v>
      </c>
      <c r="G34" s="231">
        <v>41669.243600000002</v>
      </c>
      <c r="H34" s="231">
        <v>49613.653599999998</v>
      </c>
      <c r="I34" s="231">
        <v>36137.778100000003</v>
      </c>
      <c r="J34" s="232">
        <v>6</v>
      </c>
      <c r="K34" s="232">
        <v>14.34</v>
      </c>
      <c r="L34" s="232">
        <v>12.16</v>
      </c>
      <c r="M34" s="232">
        <v>171.63890000000001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0.64270000000000005</v>
      </c>
      <c r="D35" s="230">
        <v>29358.4535</v>
      </c>
      <c r="E35" s="231">
        <v>22898.5262</v>
      </c>
      <c r="F35" s="231">
        <v>25709.773099999999</v>
      </c>
      <c r="G35" s="231">
        <v>33475.387699999999</v>
      </c>
      <c r="H35" s="231">
        <v>37139.125200000002</v>
      </c>
      <c r="I35" s="231">
        <v>29981.462200000002</v>
      </c>
      <c r="J35" s="232">
        <v>6.98</v>
      </c>
      <c r="K35" s="232">
        <v>13.07</v>
      </c>
      <c r="L35" s="232">
        <v>11.16</v>
      </c>
      <c r="M35" s="232">
        <v>173.9752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0.15110000000000001</v>
      </c>
      <c r="D36" s="230">
        <v>32097.402699999999</v>
      </c>
      <c r="E36" s="231">
        <v>23399.8593</v>
      </c>
      <c r="F36" s="231">
        <v>27535.6924</v>
      </c>
      <c r="G36" s="231">
        <v>36163.592900000003</v>
      </c>
      <c r="H36" s="231">
        <v>41166.582799999996</v>
      </c>
      <c r="I36" s="231">
        <v>32134.825199999999</v>
      </c>
      <c r="J36" s="232">
        <v>7.18</v>
      </c>
      <c r="K36" s="232">
        <v>14.58</v>
      </c>
      <c r="L36" s="232">
        <v>10.5</v>
      </c>
      <c r="M36" s="232">
        <v>174.8338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1.8266</v>
      </c>
      <c r="D37" s="243">
        <v>28663.793699999998</v>
      </c>
      <c r="E37" s="244">
        <v>21973.5579</v>
      </c>
      <c r="F37" s="244">
        <v>25116.22</v>
      </c>
      <c r="G37" s="244">
        <v>33129.972300000001</v>
      </c>
      <c r="H37" s="244">
        <v>37358.429100000001</v>
      </c>
      <c r="I37" s="244">
        <v>29413.058000000001</v>
      </c>
      <c r="J37" s="245">
        <v>7.94</v>
      </c>
      <c r="K37" s="245">
        <v>12.28</v>
      </c>
      <c r="L37" s="245">
        <v>10.71</v>
      </c>
      <c r="M37" s="245">
        <v>174.13300000000001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0.60399999999999998</v>
      </c>
      <c r="D38" s="230">
        <v>27440.999299999999</v>
      </c>
      <c r="E38" s="231">
        <v>21904.75</v>
      </c>
      <c r="F38" s="231">
        <v>24419.189200000001</v>
      </c>
      <c r="G38" s="231">
        <v>31943.106199999998</v>
      </c>
      <c r="H38" s="231">
        <v>36209.692999999999</v>
      </c>
      <c r="I38" s="231">
        <v>28529.657800000001</v>
      </c>
      <c r="J38" s="232">
        <v>9.1</v>
      </c>
      <c r="K38" s="232">
        <v>11.28</v>
      </c>
      <c r="L38" s="232">
        <v>10.66</v>
      </c>
      <c r="M38" s="232">
        <v>174.3296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8.9599999999999999E-2</v>
      </c>
      <c r="D39" s="230">
        <v>25116.22</v>
      </c>
      <c r="E39" s="231">
        <v>19070.333299999998</v>
      </c>
      <c r="F39" s="231">
        <v>21036.209800000001</v>
      </c>
      <c r="G39" s="231">
        <v>28212.713100000001</v>
      </c>
      <c r="H39" s="231">
        <v>32404.4584</v>
      </c>
      <c r="I39" s="231">
        <v>25067.119600000002</v>
      </c>
      <c r="J39" s="232">
        <v>6.5</v>
      </c>
      <c r="K39" s="232">
        <v>13.65</v>
      </c>
      <c r="L39" s="232">
        <v>10.39</v>
      </c>
      <c r="M39" s="232">
        <v>171.45429999999999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0.33090000000000003</v>
      </c>
      <c r="D40" s="230">
        <v>30453.4444</v>
      </c>
      <c r="E40" s="231">
        <v>23541.354599999999</v>
      </c>
      <c r="F40" s="231">
        <v>26379.735100000002</v>
      </c>
      <c r="G40" s="231">
        <v>34637.450799999999</v>
      </c>
      <c r="H40" s="231">
        <v>38478.796699999999</v>
      </c>
      <c r="I40" s="231">
        <v>30826.66</v>
      </c>
      <c r="J40" s="232">
        <v>6.49</v>
      </c>
      <c r="K40" s="232">
        <v>14.69</v>
      </c>
      <c r="L40" s="232">
        <v>10.49</v>
      </c>
      <c r="M40" s="232">
        <v>174.2286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0.80200000000000005</v>
      </c>
      <c r="D41" s="230">
        <v>29181.269799999998</v>
      </c>
      <c r="E41" s="231">
        <v>22182.551100000001</v>
      </c>
      <c r="F41" s="231">
        <v>25503.9463</v>
      </c>
      <c r="G41" s="231">
        <v>33552.996899999998</v>
      </c>
      <c r="H41" s="231">
        <v>38032.529300000002</v>
      </c>
      <c r="I41" s="231">
        <v>29980.944299999999</v>
      </c>
      <c r="J41" s="232">
        <v>7.86</v>
      </c>
      <c r="K41" s="232">
        <v>11.85</v>
      </c>
      <c r="L41" s="232">
        <v>10.87</v>
      </c>
      <c r="M41" s="232">
        <v>174.245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5.5801999999999996</v>
      </c>
      <c r="D42" s="243">
        <v>25436.912100000001</v>
      </c>
      <c r="E42" s="244">
        <v>17706.2857</v>
      </c>
      <c r="F42" s="244">
        <v>20577.25</v>
      </c>
      <c r="G42" s="244">
        <v>31633.521700000001</v>
      </c>
      <c r="H42" s="244">
        <v>41988.261400000003</v>
      </c>
      <c r="I42" s="244">
        <v>27552.994699999999</v>
      </c>
      <c r="J42" s="245">
        <v>5.44</v>
      </c>
      <c r="K42" s="245">
        <v>15.91</v>
      </c>
      <c r="L42" s="245">
        <v>11.44</v>
      </c>
      <c r="M42" s="245">
        <v>171.90299999999999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2.3325</v>
      </c>
      <c r="D43" s="230">
        <v>20496</v>
      </c>
      <c r="E43" s="231">
        <v>16540.583299999998</v>
      </c>
      <c r="F43" s="231">
        <v>18031.443299999999</v>
      </c>
      <c r="G43" s="231">
        <v>23883.692999999999</v>
      </c>
      <c r="H43" s="231">
        <v>27475.4342</v>
      </c>
      <c r="I43" s="231">
        <v>21400.145499999999</v>
      </c>
      <c r="J43" s="232">
        <v>6.64</v>
      </c>
      <c r="K43" s="232">
        <v>8.3800000000000008</v>
      </c>
      <c r="L43" s="232">
        <v>10.3</v>
      </c>
      <c r="M43" s="232">
        <v>174.50829999999999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8.14E-2</v>
      </c>
      <c r="D44" s="230">
        <v>24143.661</v>
      </c>
      <c r="E44" s="231">
        <v>19174.555199999999</v>
      </c>
      <c r="F44" s="231">
        <v>21147.083299999998</v>
      </c>
      <c r="G44" s="231">
        <v>26997.945</v>
      </c>
      <c r="H44" s="231">
        <v>30633.964599999999</v>
      </c>
      <c r="I44" s="231">
        <v>24272.035</v>
      </c>
      <c r="J44" s="232">
        <v>7.93</v>
      </c>
      <c r="K44" s="232">
        <v>13.09</v>
      </c>
      <c r="L44" s="232">
        <v>10.83</v>
      </c>
      <c r="M44" s="232">
        <v>175.66220000000001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1.9104000000000001</v>
      </c>
      <c r="D45" s="230">
        <v>27388.3727</v>
      </c>
      <c r="E45" s="231">
        <v>21374.777699999999</v>
      </c>
      <c r="F45" s="231">
        <v>23595.935799999999</v>
      </c>
      <c r="G45" s="231">
        <v>30347.242699999999</v>
      </c>
      <c r="H45" s="231">
        <v>34435.084300000002</v>
      </c>
      <c r="I45" s="231">
        <v>27866.483199999999</v>
      </c>
      <c r="J45" s="232">
        <v>4.2300000000000004</v>
      </c>
      <c r="K45" s="232">
        <v>16.91</v>
      </c>
      <c r="L45" s="232">
        <v>12.2</v>
      </c>
      <c r="M45" s="232">
        <v>171.6412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1.2557</v>
      </c>
      <c r="D46" s="230">
        <v>38929.662199999999</v>
      </c>
      <c r="E46" s="231">
        <v>24785.222099999999</v>
      </c>
      <c r="F46" s="231">
        <v>32623.384600000001</v>
      </c>
      <c r="G46" s="231">
        <v>44911.953300000001</v>
      </c>
      <c r="H46" s="231">
        <v>52135.7765</v>
      </c>
      <c r="I46" s="231">
        <v>38717.775800000003</v>
      </c>
      <c r="J46" s="232">
        <v>5.42</v>
      </c>
      <c r="K46" s="232">
        <v>22.68</v>
      </c>
      <c r="L46" s="232">
        <v>11.78</v>
      </c>
      <c r="M46" s="232">
        <v>167.2182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0.1285</v>
      </c>
      <c r="D47" s="243">
        <v>23411.587800000001</v>
      </c>
      <c r="E47" s="244">
        <v>17504.4166</v>
      </c>
      <c r="F47" s="244">
        <v>20201.0396</v>
      </c>
      <c r="G47" s="244">
        <v>28512.7291</v>
      </c>
      <c r="H47" s="244">
        <v>32551.9565</v>
      </c>
      <c r="I47" s="244">
        <v>24330.182199999999</v>
      </c>
      <c r="J47" s="245">
        <v>8.15</v>
      </c>
      <c r="K47" s="245">
        <v>13.44</v>
      </c>
      <c r="L47" s="245">
        <v>10.5</v>
      </c>
      <c r="M47" s="245">
        <v>180.37819999999999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9.0899999999999995E-2</v>
      </c>
      <c r="D48" s="230">
        <v>23431.525900000001</v>
      </c>
      <c r="E48" s="231">
        <v>19408.6541</v>
      </c>
      <c r="F48" s="231">
        <v>20406.9166</v>
      </c>
      <c r="G48" s="231">
        <v>28423.325000000001</v>
      </c>
      <c r="H48" s="231">
        <v>31821.2925</v>
      </c>
      <c r="I48" s="231">
        <v>24609.434099999999</v>
      </c>
      <c r="J48" s="232">
        <v>8.67</v>
      </c>
      <c r="K48" s="232">
        <v>12.79</v>
      </c>
      <c r="L48" s="232">
        <v>10.5</v>
      </c>
      <c r="M48" s="232">
        <v>182.5873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3.7499999999999999E-2</v>
      </c>
      <c r="D49" s="230">
        <v>21396.283899999999</v>
      </c>
      <c r="E49" s="231">
        <v>13877.2484</v>
      </c>
      <c r="F49" s="231">
        <v>17504.4166</v>
      </c>
      <c r="G49" s="231">
        <v>30380.351699999999</v>
      </c>
      <c r="H49" s="231">
        <v>34427.878199999999</v>
      </c>
      <c r="I49" s="231">
        <v>23653.800299999999</v>
      </c>
      <c r="J49" s="232">
        <v>6.84</v>
      </c>
      <c r="K49" s="232">
        <v>15.06</v>
      </c>
      <c r="L49" s="232">
        <v>10.5</v>
      </c>
      <c r="M49" s="232">
        <v>175.02719999999999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0.32319999999999999</v>
      </c>
      <c r="D51" s="243">
        <v>25529.657999999999</v>
      </c>
      <c r="E51" s="244">
        <v>20850.75</v>
      </c>
      <c r="F51" s="244">
        <v>23195.9362</v>
      </c>
      <c r="G51" s="244">
        <v>28441.507099999999</v>
      </c>
      <c r="H51" s="244">
        <v>31103.001199999999</v>
      </c>
      <c r="I51" s="244">
        <v>25899.1122</v>
      </c>
      <c r="J51" s="245">
        <v>6.58</v>
      </c>
      <c r="K51" s="245">
        <v>14.97</v>
      </c>
      <c r="L51" s="245">
        <v>10.62</v>
      </c>
      <c r="M51" s="245">
        <v>175.25460000000001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7.1400000000000005E-2</v>
      </c>
      <c r="D52" s="230">
        <v>25759.062600000001</v>
      </c>
      <c r="E52" s="231">
        <v>21524.083299999998</v>
      </c>
      <c r="F52" s="231">
        <v>23020.436600000001</v>
      </c>
      <c r="G52" s="231">
        <v>28055.975999999999</v>
      </c>
      <c r="H52" s="231">
        <v>29820.963599999999</v>
      </c>
      <c r="I52" s="231">
        <v>25732.398499999999</v>
      </c>
      <c r="J52" s="232">
        <v>7.07</v>
      </c>
      <c r="K52" s="232">
        <v>15.14</v>
      </c>
      <c r="L52" s="232">
        <v>10.71</v>
      </c>
      <c r="M52" s="232">
        <v>175.53729999999999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0.16589999999999999</v>
      </c>
      <c r="D53" s="230">
        <v>25440.238399999998</v>
      </c>
      <c r="E53" s="231">
        <v>20379.095600000001</v>
      </c>
      <c r="F53" s="231">
        <v>23364.104599999999</v>
      </c>
      <c r="G53" s="231">
        <v>28652.2235</v>
      </c>
      <c r="H53" s="231">
        <v>31969.942999999999</v>
      </c>
      <c r="I53" s="231">
        <v>26043.1011</v>
      </c>
      <c r="J53" s="232">
        <v>6.24</v>
      </c>
      <c r="K53" s="232">
        <v>15.91</v>
      </c>
      <c r="L53" s="232">
        <v>10.7</v>
      </c>
      <c r="M53" s="232">
        <v>175.2611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4.4999999999999997E-3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3.5099999999999999E-2</v>
      </c>
      <c r="D55" s="230">
        <v>27376.225699999999</v>
      </c>
      <c r="E55" s="231">
        <v>24336.083299999998</v>
      </c>
      <c r="F55" s="231">
        <v>26065.890299999999</v>
      </c>
      <c r="G55" s="231">
        <v>30257.2791</v>
      </c>
      <c r="H55" s="231">
        <v>31784.659599999999</v>
      </c>
      <c r="I55" s="231">
        <v>28038.918900000001</v>
      </c>
      <c r="J55" s="232">
        <v>6.31</v>
      </c>
      <c r="K55" s="232">
        <v>17.170000000000002</v>
      </c>
      <c r="L55" s="232">
        <v>10.26</v>
      </c>
      <c r="M55" s="232">
        <v>175.6739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4.6100000000000002E-2</v>
      </c>
      <c r="D56" s="230">
        <v>23484.1132</v>
      </c>
      <c r="E56" s="231">
        <v>19502.8946</v>
      </c>
      <c r="F56" s="231">
        <v>21797.665000000001</v>
      </c>
      <c r="G56" s="231">
        <v>26560.1666</v>
      </c>
      <c r="H56" s="231">
        <v>28834.013599999998</v>
      </c>
      <c r="I56" s="231">
        <v>23808.368699999999</v>
      </c>
      <c r="J56" s="232">
        <v>7.6</v>
      </c>
      <c r="K56" s="232">
        <v>9.33</v>
      </c>
      <c r="L56" s="232">
        <v>10.57</v>
      </c>
      <c r="M56" s="232">
        <v>174.59739999999999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0.79949999999999999</v>
      </c>
      <c r="D57" s="243">
        <v>30944.259900000001</v>
      </c>
      <c r="E57" s="244">
        <v>21020.25</v>
      </c>
      <c r="F57" s="244">
        <v>25548.058300000001</v>
      </c>
      <c r="G57" s="244">
        <v>34403.0677</v>
      </c>
      <c r="H57" s="244">
        <v>36776.015299999999</v>
      </c>
      <c r="I57" s="244">
        <v>29999.125499999998</v>
      </c>
      <c r="J57" s="245">
        <v>4.03</v>
      </c>
      <c r="K57" s="245">
        <v>27.46</v>
      </c>
      <c r="L57" s="245">
        <v>10.210000000000001</v>
      </c>
      <c r="M57" s="245">
        <v>178.34039999999999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0.1062</v>
      </c>
      <c r="D58" s="230">
        <v>21124.9166</v>
      </c>
      <c r="E58" s="231">
        <v>18024.9611</v>
      </c>
      <c r="F58" s="231">
        <v>19552.7945</v>
      </c>
      <c r="G58" s="231">
        <v>27006.4447</v>
      </c>
      <c r="H58" s="231">
        <v>31033.06</v>
      </c>
      <c r="I58" s="231">
        <v>23264.785800000001</v>
      </c>
      <c r="J58" s="232">
        <v>7.08</v>
      </c>
      <c r="K58" s="232">
        <v>20.29</v>
      </c>
      <c r="L58" s="232">
        <v>9.86</v>
      </c>
      <c r="M58" s="232">
        <v>176.91980000000001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0.69320000000000004</v>
      </c>
      <c r="D60" s="230">
        <v>31710.9005</v>
      </c>
      <c r="E60" s="231">
        <v>23185.975600000002</v>
      </c>
      <c r="F60" s="231">
        <v>27624.306400000001</v>
      </c>
      <c r="G60" s="231">
        <v>34680.328099999999</v>
      </c>
      <c r="H60" s="231">
        <v>36897.249000000003</v>
      </c>
      <c r="I60" s="231">
        <v>31031.3933</v>
      </c>
      <c r="J60" s="232">
        <v>3.68</v>
      </c>
      <c r="K60" s="232">
        <v>28.28</v>
      </c>
      <c r="L60" s="232">
        <v>10.25</v>
      </c>
      <c r="M60" s="232">
        <v>178.5582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2.3822999999999999</v>
      </c>
      <c r="D61" s="243">
        <v>16517.791099999999</v>
      </c>
      <c r="E61" s="244">
        <v>14097.641600000001</v>
      </c>
      <c r="F61" s="244">
        <v>15138.4444</v>
      </c>
      <c r="G61" s="244">
        <v>19681.424200000001</v>
      </c>
      <c r="H61" s="244">
        <v>23487.4876</v>
      </c>
      <c r="I61" s="244">
        <v>17823.734700000001</v>
      </c>
      <c r="J61" s="245">
        <v>5.78</v>
      </c>
      <c r="K61" s="245">
        <v>8.9</v>
      </c>
      <c r="L61" s="245">
        <v>10.19</v>
      </c>
      <c r="M61" s="245">
        <v>174.85499999999999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1.5448999999999999</v>
      </c>
      <c r="D62" s="230">
        <v>16060.0833</v>
      </c>
      <c r="E62" s="231">
        <v>14533.6666</v>
      </c>
      <c r="F62" s="231">
        <v>15117.329599999999</v>
      </c>
      <c r="G62" s="231">
        <v>17857.344099999998</v>
      </c>
      <c r="H62" s="231">
        <v>20162.4166</v>
      </c>
      <c r="I62" s="231">
        <v>16747.2094</v>
      </c>
      <c r="J62" s="232">
        <v>6.28</v>
      </c>
      <c r="K62" s="232">
        <v>6.37</v>
      </c>
      <c r="L62" s="232">
        <v>10.17</v>
      </c>
      <c r="M62" s="232">
        <v>174.58070000000001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2.3300000000000001E-2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0.11550000000000001</v>
      </c>
      <c r="D64" s="230">
        <v>23029.441299999999</v>
      </c>
      <c r="E64" s="231">
        <v>17205.962100000001</v>
      </c>
      <c r="F64" s="231">
        <v>19418.583299999998</v>
      </c>
      <c r="G64" s="231">
        <v>25775.8069</v>
      </c>
      <c r="H64" s="231">
        <v>30263.806400000001</v>
      </c>
      <c r="I64" s="231">
        <v>23390.082200000001</v>
      </c>
      <c r="J64" s="232">
        <v>3.5</v>
      </c>
      <c r="K64" s="232">
        <v>19.489999999999998</v>
      </c>
      <c r="L64" s="232">
        <v>10.97</v>
      </c>
      <c r="M64" s="232">
        <v>174.16730000000001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8.5599999999999996E-2</v>
      </c>
      <c r="D65" s="230">
        <v>17482.583299999998</v>
      </c>
      <c r="E65" s="231">
        <v>15440.744699999999</v>
      </c>
      <c r="F65" s="231">
        <v>16313.071599999999</v>
      </c>
      <c r="G65" s="231">
        <v>19218.887500000001</v>
      </c>
      <c r="H65" s="231">
        <v>22680.267599999999</v>
      </c>
      <c r="I65" s="231">
        <v>18020.4565</v>
      </c>
      <c r="J65" s="232">
        <v>4.91</v>
      </c>
      <c r="K65" s="232">
        <v>8.39</v>
      </c>
      <c r="L65" s="232">
        <v>10.61</v>
      </c>
      <c r="M65" s="232">
        <v>174.90649999999999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0.61270000000000002</v>
      </c>
      <c r="D67" s="230">
        <v>18916.5</v>
      </c>
      <c r="E67" s="231">
        <v>12675.9977</v>
      </c>
      <c r="F67" s="231">
        <v>14365.1152</v>
      </c>
      <c r="G67" s="231">
        <v>23319.146100000002</v>
      </c>
      <c r="H67" s="231">
        <v>26997.124400000001</v>
      </c>
      <c r="I67" s="231">
        <v>19349.674200000001</v>
      </c>
      <c r="J67" s="232">
        <v>5.38</v>
      </c>
      <c r="K67" s="232">
        <v>11.84</v>
      </c>
      <c r="L67" s="232">
        <v>9.9700000000000006</v>
      </c>
      <c r="M67" s="232">
        <v>175.72290000000001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35.043999999999997</v>
      </c>
      <c r="D70" s="250">
        <v>31660.546600000001</v>
      </c>
      <c r="E70" s="251">
        <v>20254.75</v>
      </c>
      <c r="F70" s="251">
        <v>26629.635200000001</v>
      </c>
      <c r="G70" s="251">
        <v>37753.575599999996</v>
      </c>
      <c r="H70" s="251">
        <v>45864.893400000001</v>
      </c>
      <c r="I70" s="251">
        <v>32991.7641</v>
      </c>
      <c r="J70" s="252">
        <v>5.96</v>
      </c>
      <c r="K70" s="252">
        <v>12.7</v>
      </c>
      <c r="L70" s="252">
        <v>12.1</v>
      </c>
      <c r="M70" s="252">
        <v>173.77090000000001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EC012-762A-4E92-BDD6-DBA8EF39D117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N37" sqref="N37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296" customWidth="1"/>
    <col min="8" max="8" width="12.33203125" style="297" customWidth="1"/>
    <col min="9" max="11" width="10" style="297" customWidth="1"/>
    <col min="12" max="12" width="9.33203125" style="297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Jihočeský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Jihočeský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0.14249999999999999</v>
      </c>
      <c r="C12" s="276">
        <v>57659.077499999999</v>
      </c>
      <c r="D12" s="277">
        <v>41196.851000000002</v>
      </c>
      <c r="E12" s="277">
        <v>46055.757799999999</v>
      </c>
      <c r="F12" s="277">
        <v>67719.127699999997</v>
      </c>
      <c r="G12" s="277">
        <v>89100.802899999995</v>
      </c>
      <c r="H12" s="277">
        <v>60710.135999999999</v>
      </c>
      <c r="I12" s="278">
        <v>11.84</v>
      </c>
      <c r="J12" s="278">
        <v>29.61</v>
      </c>
      <c r="K12" s="278">
        <v>11.24</v>
      </c>
      <c r="L12" s="278">
        <v>174.55099999999999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5.45E-2</v>
      </c>
      <c r="C13" s="281">
        <v>57627.494599999998</v>
      </c>
      <c r="D13" s="282">
        <v>42200.2307</v>
      </c>
      <c r="E13" s="282">
        <v>53015.664700000001</v>
      </c>
      <c r="F13" s="282">
        <v>71225.807400000005</v>
      </c>
      <c r="G13" s="282">
        <v>97217.832200000004</v>
      </c>
      <c r="H13" s="282">
        <v>63416.845600000001</v>
      </c>
      <c r="I13" s="283">
        <v>12.73</v>
      </c>
      <c r="J13" s="283">
        <v>31.14</v>
      </c>
      <c r="K13" s="283">
        <v>11.79</v>
      </c>
      <c r="L13" s="283">
        <v>173.42949999999999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5.62E-2</v>
      </c>
      <c r="C14" s="276">
        <v>46265.864200000004</v>
      </c>
      <c r="D14" s="277">
        <v>32464.0995</v>
      </c>
      <c r="E14" s="277">
        <v>39983.453300000001</v>
      </c>
      <c r="F14" s="277">
        <v>58779.840499999998</v>
      </c>
      <c r="G14" s="277">
        <v>70230.520099999994</v>
      </c>
      <c r="H14" s="277">
        <v>48939.1783</v>
      </c>
      <c r="I14" s="278">
        <v>13.36</v>
      </c>
      <c r="J14" s="278">
        <v>23.95</v>
      </c>
      <c r="K14" s="278">
        <v>10.34</v>
      </c>
      <c r="L14" s="278">
        <v>173.4478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3.8399999999999997E-2</v>
      </c>
      <c r="C15" s="281">
        <v>42409.9493</v>
      </c>
      <c r="D15" s="282">
        <v>35317.964699999997</v>
      </c>
      <c r="E15" s="282">
        <v>38583.836799999997</v>
      </c>
      <c r="F15" s="282">
        <v>47521.170400000003</v>
      </c>
      <c r="G15" s="282">
        <v>56264.970500000003</v>
      </c>
      <c r="H15" s="282">
        <v>44825.364800000003</v>
      </c>
      <c r="I15" s="283">
        <v>8.1300000000000008</v>
      </c>
      <c r="J15" s="283">
        <v>22.73</v>
      </c>
      <c r="K15" s="283">
        <v>10.130000000000001</v>
      </c>
      <c r="L15" s="283">
        <v>176.6765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9.1800000000000007E-2</v>
      </c>
      <c r="C16" s="276">
        <v>49114.781600000002</v>
      </c>
      <c r="D16" s="277">
        <v>34015.553500000002</v>
      </c>
      <c r="E16" s="277">
        <v>43239.223400000003</v>
      </c>
      <c r="F16" s="277">
        <v>58305.040500000003</v>
      </c>
      <c r="G16" s="277">
        <v>74634.802899999995</v>
      </c>
      <c r="H16" s="277">
        <v>52868.4355</v>
      </c>
      <c r="I16" s="278">
        <v>14.39</v>
      </c>
      <c r="J16" s="278">
        <v>24.18</v>
      </c>
      <c r="K16" s="278">
        <v>11.45</v>
      </c>
      <c r="L16" s="278">
        <v>174.44669999999999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4.4400000000000002E-2</v>
      </c>
      <c r="C17" s="281">
        <v>46745.526100000003</v>
      </c>
      <c r="D17" s="282">
        <v>37492.0389</v>
      </c>
      <c r="E17" s="282">
        <v>40300.587699999996</v>
      </c>
      <c r="F17" s="282">
        <v>50686.7549</v>
      </c>
      <c r="G17" s="282">
        <v>54130.073900000003</v>
      </c>
      <c r="H17" s="282">
        <v>46066.238400000002</v>
      </c>
      <c r="I17" s="283">
        <v>3.43</v>
      </c>
      <c r="J17" s="283">
        <v>33.35</v>
      </c>
      <c r="K17" s="283">
        <v>10.81</v>
      </c>
      <c r="L17" s="283">
        <v>173.68440000000001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0.17100000000000001</v>
      </c>
      <c r="C18" s="276">
        <v>41433.300199999998</v>
      </c>
      <c r="D18" s="277">
        <v>33453.666899999997</v>
      </c>
      <c r="E18" s="277">
        <v>36869.421799999996</v>
      </c>
      <c r="F18" s="277">
        <v>45738.892999999996</v>
      </c>
      <c r="G18" s="277">
        <v>50102.029300000002</v>
      </c>
      <c r="H18" s="277">
        <v>41893.085800000001</v>
      </c>
      <c r="I18" s="278">
        <v>7.13</v>
      </c>
      <c r="J18" s="278">
        <v>19.72</v>
      </c>
      <c r="K18" s="278">
        <v>16.350000000000001</v>
      </c>
      <c r="L18" s="278">
        <v>174.34479999999999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3.8199999999999998E-2</v>
      </c>
      <c r="C19" s="281">
        <v>47232.932800000002</v>
      </c>
      <c r="D19" s="282">
        <v>35470.474099999999</v>
      </c>
      <c r="E19" s="282">
        <v>38956.118900000001</v>
      </c>
      <c r="F19" s="282">
        <v>65689.867400000003</v>
      </c>
      <c r="G19" s="282">
        <v>76682.517999999996</v>
      </c>
      <c r="H19" s="282">
        <v>53492.7673</v>
      </c>
      <c r="I19" s="283">
        <v>10.27</v>
      </c>
      <c r="J19" s="283">
        <v>27.29</v>
      </c>
      <c r="K19" s="283">
        <v>9.7799999999999994</v>
      </c>
      <c r="L19" s="283">
        <v>175.5779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0.59940000000000004</v>
      </c>
      <c r="C20" s="276">
        <v>51426.935100000002</v>
      </c>
      <c r="D20" s="277">
        <v>40984.031000000003</v>
      </c>
      <c r="E20" s="277">
        <v>45031.008800000003</v>
      </c>
      <c r="F20" s="277">
        <v>59571.406499999997</v>
      </c>
      <c r="G20" s="277">
        <v>67928.689599999998</v>
      </c>
      <c r="H20" s="277">
        <v>53118.112500000003</v>
      </c>
      <c r="I20" s="278">
        <v>8.6</v>
      </c>
      <c r="J20" s="278">
        <v>23.28</v>
      </c>
      <c r="K20" s="278">
        <v>16.649999999999999</v>
      </c>
      <c r="L20" s="278">
        <v>174.19239999999999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0.13519999999999999</v>
      </c>
      <c r="C21" s="281">
        <v>59928.655700000003</v>
      </c>
      <c r="D21" s="282">
        <v>37396.621599999999</v>
      </c>
      <c r="E21" s="282">
        <v>47740.8681</v>
      </c>
      <c r="F21" s="282">
        <v>78837.481</v>
      </c>
      <c r="G21" s="282">
        <v>88057.007100000003</v>
      </c>
      <c r="H21" s="282">
        <v>63083.609100000001</v>
      </c>
      <c r="I21" s="283">
        <v>11.34</v>
      </c>
      <c r="J21" s="283">
        <v>25.37</v>
      </c>
      <c r="K21" s="283">
        <v>10.92</v>
      </c>
      <c r="L21" s="283">
        <v>170.047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3.4599999999999999E-2</v>
      </c>
      <c r="C22" s="276">
        <v>30125.7516</v>
      </c>
      <c r="D22" s="277">
        <v>25732.833299999998</v>
      </c>
      <c r="E22" s="277">
        <v>27513.230299999999</v>
      </c>
      <c r="F22" s="277">
        <v>35642.480799999998</v>
      </c>
      <c r="G22" s="277">
        <v>41301.498200000002</v>
      </c>
      <c r="H22" s="277">
        <v>31811.333999999999</v>
      </c>
      <c r="I22" s="278">
        <v>4.5</v>
      </c>
      <c r="J22" s="278">
        <v>10.66</v>
      </c>
      <c r="K22" s="278">
        <v>9.94</v>
      </c>
      <c r="L22" s="278">
        <v>174.03729999999999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0.1484</v>
      </c>
      <c r="C23" s="281">
        <v>37601.017800000001</v>
      </c>
      <c r="D23" s="282">
        <v>28813.789199999999</v>
      </c>
      <c r="E23" s="282">
        <v>32706.725399999999</v>
      </c>
      <c r="F23" s="282">
        <v>40810.121700000003</v>
      </c>
      <c r="G23" s="282">
        <v>44693.120300000002</v>
      </c>
      <c r="H23" s="282">
        <v>37413.477700000003</v>
      </c>
      <c r="I23" s="283">
        <v>11.7</v>
      </c>
      <c r="J23" s="283">
        <v>11.51</v>
      </c>
      <c r="K23" s="283">
        <v>11.15</v>
      </c>
      <c r="L23" s="283">
        <v>174.03149999999999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7.9799999999999996E-2</v>
      </c>
      <c r="C24" s="276">
        <v>34188.931400000001</v>
      </c>
      <c r="D24" s="277">
        <v>27076.311900000001</v>
      </c>
      <c r="E24" s="277">
        <v>29722.033500000001</v>
      </c>
      <c r="F24" s="277">
        <v>37505.794199999997</v>
      </c>
      <c r="G24" s="277">
        <v>40848.733200000002</v>
      </c>
      <c r="H24" s="277">
        <v>34056.194600000003</v>
      </c>
      <c r="I24" s="278">
        <v>6.01</v>
      </c>
      <c r="J24" s="278">
        <v>10.48</v>
      </c>
      <c r="K24" s="278">
        <v>11.08</v>
      </c>
      <c r="L24" s="278">
        <v>174.17189999999999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6.6400000000000001E-2</v>
      </c>
      <c r="C25" s="281">
        <v>86850.218299999993</v>
      </c>
      <c r="D25" s="282">
        <v>61031.471100000002</v>
      </c>
      <c r="E25" s="282">
        <v>68911.221900000004</v>
      </c>
      <c r="F25" s="282">
        <v>101176.5104</v>
      </c>
      <c r="G25" s="282">
        <v>116131.72199999999</v>
      </c>
      <c r="H25" s="282">
        <v>86528.099300000002</v>
      </c>
      <c r="I25" s="283">
        <v>7.65</v>
      </c>
      <c r="J25" s="283">
        <v>25.93</v>
      </c>
      <c r="K25" s="283">
        <v>10.31</v>
      </c>
      <c r="L25" s="283">
        <v>181.94880000000001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0.1197</v>
      </c>
      <c r="C26" s="276">
        <v>42404.429400000001</v>
      </c>
      <c r="D26" s="277">
        <v>26088.909800000001</v>
      </c>
      <c r="E26" s="277">
        <v>36429.427199999998</v>
      </c>
      <c r="F26" s="277">
        <v>47157.5216</v>
      </c>
      <c r="G26" s="277">
        <v>49916.8318</v>
      </c>
      <c r="H26" s="277">
        <v>40864.883300000001</v>
      </c>
      <c r="I26" s="278">
        <v>5.14</v>
      </c>
      <c r="J26" s="278">
        <v>20.41</v>
      </c>
      <c r="K26" s="278">
        <v>11.89</v>
      </c>
      <c r="L26" s="278">
        <v>174.0077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0.90010000000000001</v>
      </c>
      <c r="C27" s="281">
        <v>34175.063199999997</v>
      </c>
      <c r="D27" s="282">
        <v>29282.919000000002</v>
      </c>
      <c r="E27" s="282">
        <v>31180.031999999999</v>
      </c>
      <c r="F27" s="282">
        <v>36989.212800000001</v>
      </c>
      <c r="G27" s="282">
        <v>40274.162499999999</v>
      </c>
      <c r="H27" s="282">
        <v>34499.616199999997</v>
      </c>
      <c r="I27" s="283">
        <v>4.58</v>
      </c>
      <c r="J27" s="283">
        <v>6.31</v>
      </c>
      <c r="K27" s="283">
        <v>18.43</v>
      </c>
      <c r="L27" s="283">
        <v>174.64070000000001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2.4823</v>
      </c>
      <c r="C28" s="276">
        <v>34734.151400000002</v>
      </c>
      <c r="D28" s="277">
        <v>29970.097000000002</v>
      </c>
      <c r="E28" s="277">
        <v>31897.860199999999</v>
      </c>
      <c r="F28" s="277">
        <v>37228.2644</v>
      </c>
      <c r="G28" s="277">
        <v>39435.528299999998</v>
      </c>
      <c r="H28" s="277">
        <v>34891.811999999998</v>
      </c>
      <c r="I28" s="278">
        <v>5.03</v>
      </c>
      <c r="J28" s="278">
        <v>5.91</v>
      </c>
      <c r="K28" s="278">
        <v>18.68</v>
      </c>
      <c r="L28" s="278">
        <v>174.38300000000001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1.5803</v>
      </c>
      <c r="C29" s="281">
        <v>35225.323199999999</v>
      </c>
      <c r="D29" s="282">
        <v>30486.783800000001</v>
      </c>
      <c r="E29" s="282">
        <v>32500.32</v>
      </c>
      <c r="F29" s="282">
        <v>37302.126700000001</v>
      </c>
      <c r="G29" s="282">
        <v>39243.092299999997</v>
      </c>
      <c r="H29" s="282">
        <v>35080.418700000002</v>
      </c>
      <c r="I29" s="283">
        <v>4.88</v>
      </c>
      <c r="J29" s="283">
        <v>5.23</v>
      </c>
      <c r="K29" s="283">
        <v>18.71</v>
      </c>
      <c r="L29" s="283">
        <v>174.21539999999999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1.4323999999999999</v>
      </c>
      <c r="C30" s="276">
        <v>29363.609</v>
      </c>
      <c r="D30" s="277">
        <v>26239.7971</v>
      </c>
      <c r="E30" s="277">
        <v>27563.565600000002</v>
      </c>
      <c r="F30" s="277">
        <v>30946.4607</v>
      </c>
      <c r="G30" s="277">
        <v>33311.837899999999</v>
      </c>
      <c r="H30" s="277">
        <v>29655.8868</v>
      </c>
      <c r="I30" s="278">
        <v>5.32</v>
      </c>
      <c r="J30" s="278">
        <v>2.8</v>
      </c>
      <c r="K30" s="278">
        <v>17.18</v>
      </c>
      <c r="L30" s="278">
        <v>174.3321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0.1643</v>
      </c>
      <c r="C31" s="281">
        <v>32477.015899999999</v>
      </c>
      <c r="D31" s="282">
        <v>28539.608</v>
      </c>
      <c r="E31" s="282">
        <v>30192.3105</v>
      </c>
      <c r="F31" s="282">
        <v>34919.919500000004</v>
      </c>
      <c r="G31" s="282">
        <v>37497.777800000003</v>
      </c>
      <c r="H31" s="282">
        <v>32823.081100000003</v>
      </c>
      <c r="I31" s="283">
        <v>3.65</v>
      </c>
      <c r="J31" s="283">
        <v>2.4300000000000002</v>
      </c>
      <c r="K31" s="283">
        <v>18.37</v>
      </c>
      <c r="L31" s="283">
        <v>174.8562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5.2299999999999999E-2</v>
      </c>
      <c r="C32" s="276">
        <v>33420.158900000002</v>
      </c>
      <c r="D32" s="277">
        <v>28428.729500000001</v>
      </c>
      <c r="E32" s="277">
        <v>30535.142599999999</v>
      </c>
      <c r="F32" s="277">
        <v>35667.219400000002</v>
      </c>
      <c r="G32" s="277">
        <v>36837.904999999999</v>
      </c>
      <c r="H32" s="277">
        <v>33240.188999999998</v>
      </c>
      <c r="I32" s="278">
        <v>3.32</v>
      </c>
      <c r="J32" s="278">
        <v>3.35</v>
      </c>
      <c r="K32" s="278">
        <v>17.239999999999998</v>
      </c>
      <c r="L32" s="278">
        <v>175.274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0.74250000000000005</v>
      </c>
      <c r="C33" s="281">
        <v>30047.739799999999</v>
      </c>
      <c r="D33" s="282">
        <v>26785.200099999998</v>
      </c>
      <c r="E33" s="282">
        <v>28172.732400000001</v>
      </c>
      <c r="F33" s="282">
        <v>32076.196100000001</v>
      </c>
      <c r="G33" s="282">
        <v>35708.783199999998</v>
      </c>
      <c r="H33" s="282">
        <v>30618.7719</v>
      </c>
      <c r="I33" s="283">
        <v>4.51</v>
      </c>
      <c r="J33" s="283">
        <v>5.0199999999999996</v>
      </c>
      <c r="K33" s="283">
        <v>18.02</v>
      </c>
      <c r="L33" s="283">
        <v>174.2216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0.19539999999999999</v>
      </c>
      <c r="C34" s="276">
        <v>34106.874600000003</v>
      </c>
      <c r="D34" s="277">
        <v>27827.585999999999</v>
      </c>
      <c r="E34" s="277">
        <v>30059.433799999999</v>
      </c>
      <c r="F34" s="277">
        <v>38936.607100000001</v>
      </c>
      <c r="G34" s="277">
        <v>45926.6535</v>
      </c>
      <c r="H34" s="277">
        <v>35460.161200000002</v>
      </c>
      <c r="I34" s="278">
        <v>8.7100000000000009</v>
      </c>
      <c r="J34" s="278">
        <v>14.87</v>
      </c>
      <c r="K34" s="278">
        <v>10.52</v>
      </c>
      <c r="L34" s="278">
        <v>175.01939999999999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0.629</v>
      </c>
      <c r="C35" s="281">
        <v>37258.060599999997</v>
      </c>
      <c r="D35" s="282">
        <v>26415.771499999999</v>
      </c>
      <c r="E35" s="282">
        <v>30622.382600000001</v>
      </c>
      <c r="F35" s="282">
        <v>47939.587599999999</v>
      </c>
      <c r="G35" s="282">
        <v>57030.559600000001</v>
      </c>
      <c r="H35" s="282">
        <v>39944.008800000003</v>
      </c>
      <c r="I35" s="283">
        <v>9.7899999999999991</v>
      </c>
      <c r="J35" s="283">
        <v>20.7</v>
      </c>
      <c r="K35" s="283">
        <v>11.31</v>
      </c>
      <c r="L35" s="283">
        <v>175.0067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6.5100000000000005E-2</v>
      </c>
      <c r="C36" s="276">
        <v>35318.631399999998</v>
      </c>
      <c r="D36" s="277">
        <v>28872.312999999998</v>
      </c>
      <c r="E36" s="277">
        <v>32092.110100000002</v>
      </c>
      <c r="F36" s="277">
        <v>39837.659800000001</v>
      </c>
      <c r="G36" s="277">
        <v>49032.339399999997</v>
      </c>
      <c r="H36" s="277">
        <v>36866.000200000002</v>
      </c>
      <c r="I36" s="278">
        <v>7.95</v>
      </c>
      <c r="J36" s="278">
        <v>16.420000000000002</v>
      </c>
      <c r="K36" s="278">
        <v>10.33</v>
      </c>
      <c r="L36" s="278">
        <v>174.52719999999999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6.93E-2</v>
      </c>
      <c r="C37" s="281">
        <v>33821.634400000003</v>
      </c>
      <c r="D37" s="282">
        <v>27630.376499999998</v>
      </c>
      <c r="E37" s="282">
        <v>29605.967199999999</v>
      </c>
      <c r="F37" s="282">
        <v>36397.67</v>
      </c>
      <c r="G37" s="282">
        <v>37533.004099999998</v>
      </c>
      <c r="H37" s="282">
        <v>33071.382899999997</v>
      </c>
      <c r="I37" s="283">
        <v>12.21</v>
      </c>
      <c r="J37" s="283">
        <v>6.05</v>
      </c>
      <c r="K37" s="283">
        <v>10.02</v>
      </c>
      <c r="L37" s="283">
        <v>174.18690000000001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0.14910000000000001</v>
      </c>
      <c r="C38" s="276">
        <v>36648.664499999999</v>
      </c>
      <c r="D38" s="277">
        <v>26400.352200000001</v>
      </c>
      <c r="E38" s="277">
        <v>31492.005099999998</v>
      </c>
      <c r="F38" s="277">
        <v>40777.005400000002</v>
      </c>
      <c r="G38" s="277">
        <v>48347.486599999997</v>
      </c>
      <c r="H38" s="277">
        <v>36840.7719</v>
      </c>
      <c r="I38" s="278">
        <v>10.87</v>
      </c>
      <c r="J38" s="278">
        <v>13.2</v>
      </c>
      <c r="K38" s="278">
        <v>10.75</v>
      </c>
      <c r="L38" s="278">
        <v>174.53479999999999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0.1318</v>
      </c>
      <c r="C39" s="281">
        <v>31241.022300000001</v>
      </c>
      <c r="D39" s="282">
        <v>25143.575000000001</v>
      </c>
      <c r="E39" s="282">
        <v>27426.9791</v>
      </c>
      <c r="F39" s="282">
        <v>38819.453099999999</v>
      </c>
      <c r="G39" s="282">
        <v>44467.819799999997</v>
      </c>
      <c r="H39" s="282">
        <v>33425.884599999998</v>
      </c>
      <c r="I39" s="283">
        <v>9.44</v>
      </c>
      <c r="J39" s="283">
        <v>11.82</v>
      </c>
      <c r="K39" s="283">
        <v>10.97</v>
      </c>
      <c r="L39" s="283">
        <v>174.3133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4.4299999999999999E-2</v>
      </c>
      <c r="C40" s="276">
        <v>36590.963400000001</v>
      </c>
      <c r="D40" s="277">
        <v>28936.925899999998</v>
      </c>
      <c r="E40" s="277">
        <v>30334.4552</v>
      </c>
      <c r="F40" s="277">
        <v>41059.102500000001</v>
      </c>
      <c r="G40" s="277">
        <v>45699.798000000003</v>
      </c>
      <c r="H40" s="277">
        <v>36333.713799999998</v>
      </c>
      <c r="I40" s="278">
        <v>5.99</v>
      </c>
      <c r="J40" s="278">
        <v>8.9700000000000006</v>
      </c>
      <c r="K40" s="278">
        <v>17.27</v>
      </c>
      <c r="L40" s="278">
        <v>174.52969999999999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0.1867</v>
      </c>
      <c r="C41" s="281">
        <v>33292.193800000001</v>
      </c>
      <c r="D41" s="282">
        <v>26256.310300000001</v>
      </c>
      <c r="E41" s="282">
        <v>29471.188200000001</v>
      </c>
      <c r="F41" s="282">
        <v>38135.773000000001</v>
      </c>
      <c r="G41" s="282">
        <v>45592.2232</v>
      </c>
      <c r="H41" s="282">
        <v>34963.3747</v>
      </c>
      <c r="I41" s="283">
        <v>8.43</v>
      </c>
      <c r="J41" s="283">
        <v>16.84</v>
      </c>
      <c r="K41" s="283">
        <v>11.4</v>
      </c>
      <c r="L41" s="283">
        <v>174.01910000000001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0.23930000000000001</v>
      </c>
      <c r="C42" s="276">
        <v>33295.5357</v>
      </c>
      <c r="D42" s="277">
        <v>27354.5789</v>
      </c>
      <c r="E42" s="277">
        <v>29767.402900000001</v>
      </c>
      <c r="F42" s="277">
        <v>36887.777099999999</v>
      </c>
      <c r="G42" s="277">
        <v>40822.820399999997</v>
      </c>
      <c r="H42" s="277">
        <v>33742.790200000003</v>
      </c>
      <c r="I42" s="278">
        <v>6.7</v>
      </c>
      <c r="J42" s="278">
        <v>16.899999999999999</v>
      </c>
      <c r="K42" s="278">
        <v>11.37</v>
      </c>
      <c r="L42" s="278">
        <v>173.7533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0.15390000000000001</v>
      </c>
      <c r="C43" s="281">
        <v>28212.549299999999</v>
      </c>
      <c r="D43" s="282">
        <v>22040.694599999999</v>
      </c>
      <c r="E43" s="282">
        <v>23581.272700000001</v>
      </c>
      <c r="F43" s="282">
        <v>35480.132299999997</v>
      </c>
      <c r="G43" s="282">
        <v>40184.1803</v>
      </c>
      <c r="H43" s="282">
        <v>30020.635699999999</v>
      </c>
      <c r="I43" s="283">
        <v>8.02</v>
      </c>
      <c r="J43" s="283">
        <v>15.61</v>
      </c>
      <c r="K43" s="283">
        <v>10.56</v>
      </c>
      <c r="L43" s="283">
        <v>171.86799999999999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0.38009999999999999</v>
      </c>
      <c r="C44" s="276">
        <v>39295.427100000001</v>
      </c>
      <c r="D44" s="277">
        <v>33751.611299999997</v>
      </c>
      <c r="E44" s="277">
        <v>36437.648000000001</v>
      </c>
      <c r="F44" s="277">
        <v>41544.753700000001</v>
      </c>
      <c r="G44" s="277">
        <v>44422.337500000001</v>
      </c>
      <c r="H44" s="277">
        <v>39249.1394</v>
      </c>
      <c r="I44" s="278">
        <v>4.54</v>
      </c>
      <c r="J44" s="278">
        <v>18.84</v>
      </c>
      <c r="K44" s="278">
        <v>10.65</v>
      </c>
      <c r="L44" s="278">
        <v>167.73480000000001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0.89529999999999998</v>
      </c>
      <c r="C45" s="281">
        <v>31565.879799999999</v>
      </c>
      <c r="D45" s="282">
        <v>25101.756399999998</v>
      </c>
      <c r="E45" s="282">
        <v>28092.0108</v>
      </c>
      <c r="F45" s="282">
        <v>35762.356299999999</v>
      </c>
      <c r="G45" s="282">
        <v>40590.238400000002</v>
      </c>
      <c r="H45" s="282">
        <v>32299.165700000001</v>
      </c>
      <c r="I45" s="283">
        <v>8.49</v>
      </c>
      <c r="J45" s="283">
        <v>13.25</v>
      </c>
      <c r="K45" s="283">
        <v>10.75</v>
      </c>
      <c r="L45" s="283">
        <v>174.34960000000001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0.14410000000000001</v>
      </c>
      <c r="C46" s="276">
        <v>28356.1973</v>
      </c>
      <c r="D46" s="277">
        <v>22117</v>
      </c>
      <c r="E46" s="277">
        <v>24608.557499999999</v>
      </c>
      <c r="F46" s="277">
        <v>30168.660899999999</v>
      </c>
      <c r="G46" s="277">
        <v>33149.566500000001</v>
      </c>
      <c r="H46" s="277">
        <v>28069.8812</v>
      </c>
      <c r="I46" s="278">
        <v>4.5599999999999996</v>
      </c>
      <c r="J46" s="278">
        <v>9.7200000000000006</v>
      </c>
      <c r="K46" s="278">
        <v>10.1</v>
      </c>
      <c r="L46" s="278">
        <v>178.6652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4.4400000000000002E-2</v>
      </c>
      <c r="C47" s="281">
        <v>27902.574400000001</v>
      </c>
      <c r="D47" s="282">
        <v>22956.604299999999</v>
      </c>
      <c r="E47" s="282">
        <v>25991.247800000001</v>
      </c>
      <c r="F47" s="282">
        <v>31886.595799999999</v>
      </c>
      <c r="G47" s="282">
        <v>36022.106899999999</v>
      </c>
      <c r="H47" s="282">
        <v>29436.538</v>
      </c>
      <c r="I47" s="283">
        <v>8.85</v>
      </c>
      <c r="J47" s="283">
        <v>13.71</v>
      </c>
      <c r="K47" s="283">
        <v>9.74</v>
      </c>
      <c r="L47" s="283">
        <v>176.66329999999999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0.1409</v>
      </c>
      <c r="C48" s="276">
        <v>48510.902000000002</v>
      </c>
      <c r="D48" s="277">
        <v>37052.066800000001</v>
      </c>
      <c r="E48" s="277">
        <v>41482.989300000001</v>
      </c>
      <c r="F48" s="277">
        <v>56211.799599999998</v>
      </c>
      <c r="G48" s="277">
        <v>71135.3802</v>
      </c>
      <c r="H48" s="277">
        <v>50565.483999999997</v>
      </c>
      <c r="I48" s="278">
        <v>13.09</v>
      </c>
      <c r="J48" s="278">
        <v>24.38</v>
      </c>
      <c r="K48" s="278">
        <v>10.92</v>
      </c>
      <c r="L48" s="278">
        <v>174.08760000000001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0.23830000000000001</v>
      </c>
      <c r="C49" s="281">
        <v>28174.768899999999</v>
      </c>
      <c r="D49" s="282">
        <v>21971.204600000001</v>
      </c>
      <c r="E49" s="282">
        <v>25360.096600000001</v>
      </c>
      <c r="F49" s="282">
        <v>31296.731</v>
      </c>
      <c r="G49" s="282">
        <v>34710.790999999997</v>
      </c>
      <c r="H49" s="282">
        <v>28417.899700000002</v>
      </c>
      <c r="I49" s="283">
        <v>11.72</v>
      </c>
      <c r="J49" s="283">
        <v>7.49</v>
      </c>
      <c r="K49" s="283">
        <v>10.33</v>
      </c>
      <c r="L49" s="283">
        <v>174.18459999999999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1.6294999999999999</v>
      </c>
      <c r="C50" s="276">
        <v>31323.051100000001</v>
      </c>
      <c r="D50" s="277">
        <v>24519.278900000001</v>
      </c>
      <c r="E50" s="277">
        <v>27764.031900000002</v>
      </c>
      <c r="F50" s="277">
        <v>35521.207199999997</v>
      </c>
      <c r="G50" s="277">
        <v>40145.774599999997</v>
      </c>
      <c r="H50" s="277">
        <v>32143.359</v>
      </c>
      <c r="I50" s="278">
        <v>7.47</v>
      </c>
      <c r="J50" s="278">
        <v>14.09</v>
      </c>
      <c r="K50" s="278">
        <v>11.6</v>
      </c>
      <c r="L50" s="278">
        <v>173.86869999999999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0.68330000000000002</v>
      </c>
      <c r="C51" s="281">
        <v>33230.321300000003</v>
      </c>
      <c r="D51" s="282">
        <v>28098.005000000001</v>
      </c>
      <c r="E51" s="282">
        <v>31165.7022</v>
      </c>
      <c r="F51" s="282">
        <v>37220.9827</v>
      </c>
      <c r="G51" s="282">
        <v>42920.843099999998</v>
      </c>
      <c r="H51" s="282">
        <v>34605.888800000001</v>
      </c>
      <c r="I51" s="283">
        <v>4.43</v>
      </c>
      <c r="J51" s="283">
        <v>18.91</v>
      </c>
      <c r="K51" s="283">
        <v>12.66</v>
      </c>
      <c r="L51" s="283">
        <v>173.99629999999999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0.42109999999999997</v>
      </c>
      <c r="C52" s="276">
        <v>28651.828300000001</v>
      </c>
      <c r="D52" s="277">
        <v>23594.037799999998</v>
      </c>
      <c r="E52" s="277">
        <v>26224.109</v>
      </c>
      <c r="F52" s="277">
        <v>31063.110499999999</v>
      </c>
      <c r="G52" s="277">
        <v>39083.984499999999</v>
      </c>
      <c r="H52" s="277">
        <v>29690.205000000002</v>
      </c>
      <c r="I52" s="278">
        <v>5.97</v>
      </c>
      <c r="J52" s="278">
        <v>9.2100000000000009</v>
      </c>
      <c r="K52" s="278">
        <v>10.07</v>
      </c>
      <c r="L52" s="278">
        <v>175.8201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5.2900000000000003E-2</v>
      </c>
      <c r="C53" s="281">
        <v>31501.969799999999</v>
      </c>
      <c r="D53" s="282">
        <v>25678.644499999999</v>
      </c>
      <c r="E53" s="282">
        <v>29717.891</v>
      </c>
      <c r="F53" s="282">
        <v>34629.717600000004</v>
      </c>
      <c r="G53" s="282">
        <v>39468.208400000003</v>
      </c>
      <c r="H53" s="282">
        <v>32419.9696</v>
      </c>
      <c r="I53" s="283">
        <v>6.95</v>
      </c>
      <c r="J53" s="283">
        <v>14.94</v>
      </c>
      <c r="K53" s="283">
        <v>10.19</v>
      </c>
      <c r="L53" s="283">
        <v>174.2217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0.12559999999999999</v>
      </c>
      <c r="C54" s="276">
        <v>30416.544300000001</v>
      </c>
      <c r="D54" s="277">
        <v>23780.279600000002</v>
      </c>
      <c r="E54" s="277">
        <v>27192.467000000001</v>
      </c>
      <c r="F54" s="277">
        <v>34314.315000000002</v>
      </c>
      <c r="G54" s="277">
        <v>40410.9185</v>
      </c>
      <c r="H54" s="277">
        <v>32182.584299999999</v>
      </c>
      <c r="I54" s="278">
        <v>7.91</v>
      </c>
      <c r="J54" s="278">
        <v>12.2</v>
      </c>
      <c r="K54" s="278">
        <v>10.11</v>
      </c>
      <c r="L54" s="278">
        <v>176.75299999999999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0.4541</v>
      </c>
      <c r="C55" s="281">
        <v>30186.2516</v>
      </c>
      <c r="D55" s="282">
        <v>24291.700799999999</v>
      </c>
      <c r="E55" s="282">
        <v>27060.640299999999</v>
      </c>
      <c r="F55" s="282">
        <v>34097.000500000002</v>
      </c>
      <c r="G55" s="282">
        <v>37996.222000000002</v>
      </c>
      <c r="H55" s="282">
        <v>30899.878400000001</v>
      </c>
      <c r="I55" s="283">
        <v>6.36</v>
      </c>
      <c r="J55" s="283">
        <v>13.9</v>
      </c>
      <c r="K55" s="283">
        <v>11.27</v>
      </c>
      <c r="L55" s="283">
        <v>173.78559999999999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6.2399999999999997E-2</v>
      </c>
      <c r="C56" s="276">
        <v>30627.019899999999</v>
      </c>
      <c r="D56" s="277">
        <v>21193.1666</v>
      </c>
      <c r="E56" s="277">
        <v>25088.779299999998</v>
      </c>
      <c r="F56" s="277">
        <v>36550.585299999999</v>
      </c>
      <c r="G56" s="277">
        <v>44994.7961</v>
      </c>
      <c r="H56" s="277">
        <v>32045.248200000002</v>
      </c>
      <c r="I56" s="278">
        <v>6.31</v>
      </c>
      <c r="J56" s="278">
        <v>16</v>
      </c>
      <c r="K56" s="278">
        <v>10.97</v>
      </c>
      <c r="L56" s="278">
        <v>174.1164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4.2900000000000001E-2</v>
      </c>
      <c r="C57" s="281">
        <v>33841.756999999998</v>
      </c>
      <c r="D57" s="282">
        <v>27101.421699999999</v>
      </c>
      <c r="E57" s="282">
        <v>30071.681</v>
      </c>
      <c r="F57" s="282">
        <v>36911.820399999997</v>
      </c>
      <c r="G57" s="282">
        <v>40116.677600000003</v>
      </c>
      <c r="H57" s="282">
        <v>34140.155299999999</v>
      </c>
      <c r="I57" s="283">
        <v>8.77</v>
      </c>
      <c r="J57" s="283">
        <v>12.97</v>
      </c>
      <c r="K57" s="283">
        <v>10.029999999999999</v>
      </c>
      <c r="L57" s="283">
        <v>175.1129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0.39219999999999999</v>
      </c>
      <c r="C58" s="276">
        <v>28680.5193</v>
      </c>
      <c r="D58" s="277">
        <v>22429.849200000001</v>
      </c>
      <c r="E58" s="277">
        <v>25308.664000000001</v>
      </c>
      <c r="F58" s="277">
        <v>32617.375199999999</v>
      </c>
      <c r="G58" s="277">
        <v>37360.107799999998</v>
      </c>
      <c r="H58" s="277">
        <v>29298.321800000002</v>
      </c>
      <c r="I58" s="278">
        <v>8.18</v>
      </c>
      <c r="J58" s="278">
        <v>11.99</v>
      </c>
      <c r="K58" s="278">
        <v>10.73</v>
      </c>
      <c r="L58" s="278">
        <v>174.327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0.11119999999999999</v>
      </c>
      <c r="C59" s="281">
        <v>29981.825799999999</v>
      </c>
      <c r="D59" s="282">
        <v>23180.327000000001</v>
      </c>
      <c r="E59" s="282">
        <v>26433.5861</v>
      </c>
      <c r="F59" s="282">
        <v>33111.658900000002</v>
      </c>
      <c r="G59" s="282">
        <v>36164.718399999998</v>
      </c>
      <c r="H59" s="282">
        <v>29907.204300000001</v>
      </c>
      <c r="I59" s="283">
        <v>9.58</v>
      </c>
      <c r="J59" s="283">
        <v>14.02</v>
      </c>
      <c r="K59" s="283">
        <v>11.39</v>
      </c>
      <c r="L59" s="283">
        <v>174.26230000000001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9.4399999999999998E-2</v>
      </c>
      <c r="C60" s="276">
        <v>24467.877700000001</v>
      </c>
      <c r="D60" s="277">
        <v>21014.583299999998</v>
      </c>
      <c r="E60" s="277">
        <v>22683.294399999999</v>
      </c>
      <c r="F60" s="277">
        <v>25879.737700000001</v>
      </c>
      <c r="G60" s="277">
        <v>27477.718400000002</v>
      </c>
      <c r="H60" s="277">
        <v>24235.0524</v>
      </c>
      <c r="I60" s="278">
        <v>13.12</v>
      </c>
      <c r="J60" s="278">
        <v>3.43</v>
      </c>
      <c r="K60" s="278">
        <v>9.33</v>
      </c>
      <c r="L60" s="278">
        <v>174.41579999999999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0.19819999999999999</v>
      </c>
      <c r="C61" s="281">
        <v>30502.2327</v>
      </c>
      <c r="D61" s="282">
        <v>23788.3272</v>
      </c>
      <c r="E61" s="282">
        <v>27302.5101</v>
      </c>
      <c r="F61" s="282">
        <v>33541.099300000002</v>
      </c>
      <c r="G61" s="282">
        <v>36768.398399999998</v>
      </c>
      <c r="H61" s="282">
        <v>30564.870299999999</v>
      </c>
      <c r="I61" s="283">
        <v>7.06</v>
      </c>
      <c r="J61" s="283">
        <v>12.58</v>
      </c>
      <c r="K61" s="283">
        <v>10.47</v>
      </c>
      <c r="L61" s="283">
        <v>173.81809999999999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4.3400000000000001E-2</v>
      </c>
      <c r="C62" s="276">
        <v>26360.926200000002</v>
      </c>
      <c r="D62" s="277">
        <v>21750.429</v>
      </c>
      <c r="E62" s="277">
        <v>23963.833299999998</v>
      </c>
      <c r="F62" s="277">
        <v>29127.665400000002</v>
      </c>
      <c r="G62" s="277">
        <v>35513.613700000002</v>
      </c>
      <c r="H62" s="277">
        <v>27512.117699999999</v>
      </c>
      <c r="I62" s="278">
        <v>5.94</v>
      </c>
      <c r="J62" s="278">
        <v>8.94</v>
      </c>
      <c r="K62" s="278">
        <v>10.49</v>
      </c>
      <c r="L62" s="278">
        <v>174.39510000000001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3.9E-2</v>
      </c>
      <c r="C63" s="281">
        <v>37490.193299999999</v>
      </c>
      <c r="D63" s="282">
        <v>30188.2222</v>
      </c>
      <c r="E63" s="282">
        <v>32602.386500000001</v>
      </c>
      <c r="F63" s="282">
        <v>42367.9974</v>
      </c>
      <c r="G63" s="282">
        <v>47395.683499999999</v>
      </c>
      <c r="H63" s="282">
        <v>38303.361499999999</v>
      </c>
      <c r="I63" s="283">
        <v>3.94</v>
      </c>
      <c r="J63" s="283">
        <v>29.27</v>
      </c>
      <c r="K63" s="283">
        <v>10.33</v>
      </c>
      <c r="L63" s="283">
        <v>176.72389999999999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0.2389</v>
      </c>
      <c r="C64" s="276">
        <v>26514.490600000001</v>
      </c>
      <c r="D64" s="277">
        <v>21396.8534</v>
      </c>
      <c r="E64" s="277">
        <v>23715.485199999999</v>
      </c>
      <c r="F64" s="277">
        <v>29380.140599999999</v>
      </c>
      <c r="G64" s="277">
        <v>33266.435700000002</v>
      </c>
      <c r="H64" s="277">
        <v>26986.168900000001</v>
      </c>
      <c r="I64" s="278">
        <v>6.66</v>
      </c>
      <c r="J64" s="278">
        <v>8.98</v>
      </c>
      <c r="K64" s="278">
        <v>10.5</v>
      </c>
      <c r="L64" s="278">
        <v>174.91050000000001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6.6100000000000006E-2</v>
      </c>
      <c r="C65" s="281">
        <v>24591.1666</v>
      </c>
      <c r="D65" s="282">
        <v>19800.2271</v>
      </c>
      <c r="E65" s="282">
        <v>21825.532299999999</v>
      </c>
      <c r="F65" s="282">
        <v>28640.195400000001</v>
      </c>
      <c r="G65" s="282">
        <v>32915.623</v>
      </c>
      <c r="H65" s="282">
        <v>25843.189399999999</v>
      </c>
      <c r="I65" s="283">
        <v>8.65</v>
      </c>
      <c r="J65" s="283">
        <v>10.46</v>
      </c>
      <c r="K65" s="283">
        <v>10.51</v>
      </c>
      <c r="L65" s="283">
        <v>174.0231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0.46539999999999998</v>
      </c>
      <c r="C66" s="276">
        <v>31387.081900000001</v>
      </c>
      <c r="D66" s="277">
        <v>24874.889299999999</v>
      </c>
      <c r="E66" s="277">
        <v>27357.4961</v>
      </c>
      <c r="F66" s="277">
        <v>35613.385699999999</v>
      </c>
      <c r="G66" s="277">
        <v>39354.7618</v>
      </c>
      <c r="H66" s="277">
        <v>31809.078000000001</v>
      </c>
      <c r="I66" s="278">
        <v>7.95</v>
      </c>
      <c r="J66" s="278">
        <v>13</v>
      </c>
      <c r="K66" s="278">
        <v>11.08</v>
      </c>
      <c r="L66" s="278">
        <v>173.93020000000001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1.3489</v>
      </c>
      <c r="C67" s="281">
        <v>19557.904699999999</v>
      </c>
      <c r="D67" s="282">
        <v>16482.1175</v>
      </c>
      <c r="E67" s="282">
        <v>17717.961299999999</v>
      </c>
      <c r="F67" s="282">
        <v>21947.380799999999</v>
      </c>
      <c r="G67" s="282">
        <v>24608.0949</v>
      </c>
      <c r="H67" s="282">
        <v>20184.439200000001</v>
      </c>
      <c r="I67" s="283">
        <v>6.42</v>
      </c>
      <c r="J67" s="283">
        <v>6.69</v>
      </c>
      <c r="K67" s="283">
        <v>10.42</v>
      </c>
      <c r="L67" s="283">
        <v>174.21279999999999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0.29420000000000002</v>
      </c>
      <c r="C68" s="276">
        <v>25846.9339</v>
      </c>
      <c r="D68" s="277">
        <v>16130.8333</v>
      </c>
      <c r="E68" s="277">
        <v>22127.570899999999</v>
      </c>
      <c r="F68" s="277">
        <v>28533.157599999999</v>
      </c>
      <c r="G68" s="277">
        <v>31146.6165</v>
      </c>
      <c r="H68" s="277">
        <v>25017.211899999998</v>
      </c>
      <c r="I68" s="278">
        <v>6.72</v>
      </c>
      <c r="J68" s="278">
        <v>10.88</v>
      </c>
      <c r="K68" s="278">
        <v>10.25</v>
      </c>
      <c r="L68" s="278">
        <v>174.31809999999999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0.57530000000000003</v>
      </c>
      <c r="C69" s="281">
        <v>21329.5</v>
      </c>
      <c r="D69" s="282">
        <v>16666.083299999998</v>
      </c>
      <c r="E69" s="282">
        <v>18138.083299999998</v>
      </c>
      <c r="F69" s="282">
        <v>24620.3969</v>
      </c>
      <c r="G69" s="282">
        <v>28540.201000000001</v>
      </c>
      <c r="H69" s="282">
        <v>21973.631099999999</v>
      </c>
      <c r="I69" s="283">
        <v>7.05</v>
      </c>
      <c r="J69" s="283">
        <v>9.36</v>
      </c>
      <c r="K69" s="283">
        <v>9.99</v>
      </c>
      <c r="L69" s="283">
        <v>174.9726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7.1800000000000003E-2</v>
      </c>
      <c r="C70" s="276">
        <v>24656.63</v>
      </c>
      <c r="D70" s="277">
        <v>19274.9166</v>
      </c>
      <c r="E70" s="277">
        <v>21854.965199999999</v>
      </c>
      <c r="F70" s="277">
        <v>27127.0137</v>
      </c>
      <c r="G70" s="277">
        <v>30880.043099999999</v>
      </c>
      <c r="H70" s="277">
        <v>24810.883300000001</v>
      </c>
      <c r="I70" s="278">
        <v>8.07</v>
      </c>
      <c r="J70" s="278">
        <v>13.19</v>
      </c>
      <c r="K70" s="278">
        <v>10.92</v>
      </c>
      <c r="L70" s="278">
        <v>175.83750000000001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0.46760000000000002</v>
      </c>
      <c r="C71" s="281">
        <v>22500.189900000001</v>
      </c>
      <c r="D71" s="282">
        <v>19701.125599999999</v>
      </c>
      <c r="E71" s="282">
        <v>21209.833299999998</v>
      </c>
      <c r="F71" s="282">
        <v>24184.969099999998</v>
      </c>
      <c r="G71" s="282">
        <v>26466.919900000001</v>
      </c>
      <c r="H71" s="282">
        <v>22919.887299999999</v>
      </c>
      <c r="I71" s="283">
        <v>4.54</v>
      </c>
      <c r="J71" s="283">
        <v>4.84</v>
      </c>
      <c r="K71" s="283">
        <v>17.739999999999998</v>
      </c>
      <c r="L71" s="283">
        <v>175.47790000000001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1.0143</v>
      </c>
      <c r="C72" s="276">
        <v>28367.132300000001</v>
      </c>
      <c r="D72" s="277">
        <v>24321.362000000001</v>
      </c>
      <c r="E72" s="277">
        <v>26310.241399999999</v>
      </c>
      <c r="F72" s="277">
        <v>30260.172900000001</v>
      </c>
      <c r="G72" s="277">
        <v>32301.007099999999</v>
      </c>
      <c r="H72" s="277">
        <v>28302.199199999999</v>
      </c>
      <c r="I72" s="278">
        <v>4.37</v>
      </c>
      <c r="J72" s="278">
        <v>19.41</v>
      </c>
      <c r="K72" s="278">
        <v>11.05</v>
      </c>
      <c r="L72" s="278">
        <v>167.196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9.1600000000000001E-2</v>
      </c>
      <c r="C73" s="281">
        <v>22915.079099999999</v>
      </c>
      <c r="D73" s="282">
        <v>20111.2248</v>
      </c>
      <c r="E73" s="282">
        <v>21202.257300000001</v>
      </c>
      <c r="F73" s="282">
        <v>25148.177</v>
      </c>
      <c r="G73" s="282">
        <v>29345.377799999998</v>
      </c>
      <c r="H73" s="282">
        <v>23647.704699999998</v>
      </c>
      <c r="I73" s="283">
        <v>6.08</v>
      </c>
      <c r="J73" s="283">
        <v>10.16</v>
      </c>
      <c r="K73" s="283">
        <v>10.45</v>
      </c>
      <c r="L73" s="283">
        <v>174.6866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0.31879999999999997</v>
      </c>
      <c r="C74" s="276">
        <v>33593.089399999997</v>
      </c>
      <c r="D74" s="277">
        <v>25077.9476</v>
      </c>
      <c r="E74" s="277">
        <v>29124.230200000002</v>
      </c>
      <c r="F74" s="277">
        <v>42447.338900000002</v>
      </c>
      <c r="G74" s="277">
        <v>45238.694499999998</v>
      </c>
      <c r="H74" s="277">
        <v>35057.416299999997</v>
      </c>
      <c r="I74" s="278">
        <v>2.96</v>
      </c>
      <c r="J74" s="278">
        <v>23.79</v>
      </c>
      <c r="K74" s="278">
        <v>10.27</v>
      </c>
      <c r="L74" s="278">
        <v>179.0737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0.62990000000000002</v>
      </c>
      <c r="C75" s="281">
        <v>43307.184300000001</v>
      </c>
      <c r="D75" s="282">
        <v>34525.517099999997</v>
      </c>
      <c r="E75" s="282">
        <v>38502.869899999998</v>
      </c>
      <c r="F75" s="282">
        <v>48888.903299999998</v>
      </c>
      <c r="G75" s="282">
        <v>53999.278100000003</v>
      </c>
      <c r="H75" s="282">
        <v>43829.832900000001</v>
      </c>
      <c r="I75" s="283">
        <v>5.61</v>
      </c>
      <c r="J75" s="283">
        <v>21.5</v>
      </c>
      <c r="K75" s="283">
        <v>12.09</v>
      </c>
      <c r="L75" s="283">
        <v>164.48929999999999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0.28860000000000002</v>
      </c>
      <c r="C76" s="276">
        <v>36621.8874</v>
      </c>
      <c r="D76" s="277">
        <v>29015.418600000001</v>
      </c>
      <c r="E76" s="277">
        <v>32567.128799999999</v>
      </c>
      <c r="F76" s="277">
        <v>40845.380899999996</v>
      </c>
      <c r="G76" s="277">
        <v>45345.747300000003</v>
      </c>
      <c r="H76" s="277">
        <v>37002.758600000001</v>
      </c>
      <c r="I76" s="278">
        <v>7.15</v>
      </c>
      <c r="J76" s="278">
        <v>32.54</v>
      </c>
      <c r="K76" s="278">
        <v>10.63</v>
      </c>
      <c r="L76" s="278">
        <v>171.6746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0.1203</v>
      </c>
      <c r="C77" s="281">
        <v>20361.633600000001</v>
      </c>
      <c r="D77" s="282">
        <v>15307.75</v>
      </c>
      <c r="E77" s="282">
        <v>17922.5</v>
      </c>
      <c r="F77" s="282">
        <v>24175.6666</v>
      </c>
      <c r="G77" s="282">
        <v>26391.555499999999</v>
      </c>
      <c r="H77" s="282">
        <v>21221.546600000001</v>
      </c>
      <c r="I77" s="283">
        <v>3.86</v>
      </c>
      <c r="J77" s="283">
        <v>18.54</v>
      </c>
      <c r="K77" s="283">
        <v>9.7100000000000009</v>
      </c>
      <c r="L77" s="283">
        <v>171.71799999999999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6.0400000000000002E-2</v>
      </c>
      <c r="C78" s="276">
        <v>21961.617699999999</v>
      </c>
      <c r="D78" s="277">
        <v>18478.642100000001</v>
      </c>
      <c r="E78" s="277">
        <v>19919.5</v>
      </c>
      <c r="F78" s="277">
        <v>23942.661</v>
      </c>
      <c r="G78" s="277">
        <v>27284.231299999999</v>
      </c>
      <c r="H78" s="277">
        <v>22515.4925</v>
      </c>
      <c r="I78" s="278">
        <v>7.86</v>
      </c>
      <c r="J78" s="278">
        <v>7.04</v>
      </c>
      <c r="K78" s="278">
        <v>11.36</v>
      </c>
      <c r="L78" s="278">
        <v>175.36240000000001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3.6600000000000001E-2</v>
      </c>
      <c r="C79" s="281">
        <v>21396.283899999999</v>
      </c>
      <c r="D79" s="282">
        <v>13877.2484</v>
      </c>
      <c r="E79" s="282">
        <v>17504.4166</v>
      </c>
      <c r="F79" s="282">
        <v>28425.3092</v>
      </c>
      <c r="G79" s="282">
        <v>34427.878199999999</v>
      </c>
      <c r="H79" s="282">
        <v>23461.332699999999</v>
      </c>
      <c r="I79" s="283">
        <v>6.57</v>
      </c>
      <c r="J79" s="283">
        <v>15.17</v>
      </c>
      <c r="K79" s="283">
        <v>10.41</v>
      </c>
      <c r="L79" s="283">
        <v>175.054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0.10249999999999999</v>
      </c>
      <c r="C80" s="276">
        <v>24447.146700000001</v>
      </c>
      <c r="D80" s="277">
        <v>20035.934000000001</v>
      </c>
      <c r="E80" s="277">
        <v>22615.75</v>
      </c>
      <c r="F80" s="277">
        <v>26683.954399999999</v>
      </c>
      <c r="G80" s="277">
        <v>29985.663</v>
      </c>
      <c r="H80" s="277">
        <v>25121.241600000001</v>
      </c>
      <c r="I80" s="278">
        <v>7.93</v>
      </c>
      <c r="J80" s="278">
        <v>13.3</v>
      </c>
      <c r="K80" s="278">
        <v>10.59</v>
      </c>
      <c r="L80" s="278">
        <v>175.5941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5.6599999999999998E-2</v>
      </c>
      <c r="C81" s="281">
        <v>27948.268599999999</v>
      </c>
      <c r="D81" s="282">
        <v>21061.75</v>
      </c>
      <c r="E81" s="282">
        <v>25250.4166</v>
      </c>
      <c r="F81" s="282">
        <v>31028.050200000001</v>
      </c>
      <c r="G81" s="282">
        <v>32351.441999999999</v>
      </c>
      <c r="H81" s="282">
        <v>27838.3344</v>
      </c>
      <c r="I81" s="283">
        <v>3.73</v>
      </c>
      <c r="J81" s="283">
        <v>20.27</v>
      </c>
      <c r="K81" s="283">
        <v>10.99</v>
      </c>
      <c r="L81" s="283">
        <v>174.7577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5.8999999999999997E-2</v>
      </c>
      <c r="C82" s="276">
        <v>19829.071</v>
      </c>
      <c r="D82" s="277">
        <v>17524.883399999999</v>
      </c>
      <c r="E82" s="277">
        <v>18794.223099999999</v>
      </c>
      <c r="F82" s="277">
        <v>21053.333299999998</v>
      </c>
      <c r="G82" s="277">
        <v>22300.916300000001</v>
      </c>
      <c r="H82" s="277">
        <v>19719.479599999999</v>
      </c>
      <c r="I82" s="278">
        <v>7.75</v>
      </c>
      <c r="J82" s="278">
        <v>15.81</v>
      </c>
      <c r="K82" s="278">
        <v>10.34</v>
      </c>
      <c r="L82" s="278">
        <v>173.93209999999999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9.4899999999999998E-2</v>
      </c>
      <c r="C83" s="281">
        <v>26079.983</v>
      </c>
      <c r="D83" s="282">
        <v>21093.344700000001</v>
      </c>
      <c r="E83" s="282">
        <v>23370.306499999999</v>
      </c>
      <c r="F83" s="282">
        <v>29657.563900000001</v>
      </c>
      <c r="G83" s="282">
        <v>33811.939700000003</v>
      </c>
      <c r="H83" s="282">
        <v>26835.915499999999</v>
      </c>
      <c r="I83" s="283">
        <v>7.78</v>
      </c>
      <c r="J83" s="283">
        <v>15.65</v>
      </c>
      <c r="K83" s="283">
        <v>9.8800000000000008</v>
      </c>
      <c r="L83" s="283">
        <v>181.39400000000001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0.46800000000000003</v>
      </c>
      <c r="C84" s="276">
        <v>33372.951699999998</v>
      </c>
      <c r="D84" s="277">
        <v>27536.875400000001</v>
      </c>
      <c r="E84" s="277">
        <v>30936.898499999999</v>
      </c>
      <c r="F84" s="277">
        <v>35466.841399999998</v>
      </c>
      <c r="G84" s="277">
        <v>37844.570699999997</v>
      </c>
      <c r="H84" s="277">
        <v>33019.743900000001</v>
      </c>
      <c r="I84" s="278">
        <v>2.63</v>
      </c>
      <c r="J84" s="278">
        <v>32.04</v>
      </c>
      <c r="K84" s="278">
        <v>10.34</v>
      </c>
      <c r="L84" s="278">
        <v>177.81630000000001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9.2499999999999999E-2</v>
      </c>
      <c r="C85" s="281">
        <v>27624.306400000001</v>
      </c>
      <c r="D85" s="282">
        <v>20815.1541</v>
      </c>
      <c r="E85" s="282">
        <v>24432.383399999999</v>
      </c>
      <c r="F85" s="282">
        <v>30052.157599999999</v>
      </c>
      <c r="G85" s="282">
        <v>32674.7366</v>
      </c>
      <c r="H85" s="282">
        <v>27175.845000000001</v>
      </c>
      <c r="I85" s="283">
        <v>5.53</v>
      </c>
      <c r="J85" s="283">
        <v>21.07</v>
      </c>
      <c r="K85" s="283">
        <v>10.220000000000001</v>
      </c>
      <c r="L85" s="283">
        <v>179.34370000000001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1.5021</v>
      </c>
      <c r="C86" s="276">
        <v>16029.535</v>
      </c>
      <c r="D86" s="277">
        <v>14524.9658</v>
      </c>
      <c r="E86" s="277">
        <v>15093.629800000001</v>
      </c>
      <c r="F86" s="277">
        <v>17756.6666</v>
      </c>
      <c r="G86" s="277">
        <v>20126.9166</v>
      </c>
      <c r="H86" s="277">
        <v>16704.371200000001</v>
      </c>
      <c r="I86" s="278">
        <v>6.29</v>
      </c>
      <c r="J86" s="278">
        <v>6.27</v>
      </c>
      <c r="K86" s="278">
        <v>10.15</v>
      </c>
      <c r="L86" s="278">
        <v>174.5883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4.0300000000000002E-2</v>
      </c>
      <c r="C87" s="281">
        <v>17569.8344</v>
      </c>
      <c r="D87" s="282">
        <v>15419.5555</v>
      </c>
      <c r="E87" s="282">
        <v>16084.0157</v>
      </c>
      <c r="F87" s="282">
        <v>19316.7958</v>
      </c>
      <c r="G87" s="282">
        <v>20091</v>
      </c>
      <c r="H87" s="282">
        <v>18088.585299999999</v>
      </c>
      <c r="I87" s="283">
        <v>6.11</v>
      </c>
      <c r="J87" s="283">
        <v>9.74</v>
      </c>
      <c r="K87" s="283">
        <v>10.69</v>
      </c>
      <c r="L87" s="283">
        <v>174.18629999999999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4.6399999999999997E-2</v>
      </c>
      <c r="C88" s="276">
        <v>20419.2255</v>
      </c>
      <c r="D88" s="277">
        <v>16439.6666</v>
      </c>
      <c r="E88" s="277">
        <v>18902.333299999998</v>
      </c>
      <c r="F88" s="277">
        <v>23609.090800000002</v>
      </c>
      <c r="G88" s="277">
        <v>27096.6188</v>
      </c>
      <c r="H88" s="277">
        <v>21400.600600000002</v>
      </c>
      <c r="I88" s="278">
        <v>6.26</v>
      </c>
      <c r="J88" s="278">
        <v>13.1</v>
      </c>
      <c r="K88" s="278">
        <v>10.1</v>
      </c>
      <c r="L88" s="278">
        <v>174.79589999999999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8.2400000000000001E-2</v>
      </c>
      <c r="C89" s="281">
        <v>17482.583299999998</v>
      </c>
      <c r="D89" s="282">
        <v>15457.7017</v>
      </c>
      <c r="E89" s="282">
        <v>16375.1566</v>
      </c>
      <c r="F89" s="282">
        <v>19193.161400000001</v>
      </c>
      <c r="G89" s="282">
        <v>22811.154600000002</v>
      </c>
      <c r="H89" s="282">
        <v>18067.848000000002</v>
      </c>
      <c r="I89" s="283">
        <v>4.97</v>
      </c>
      <c r="J89" s="283">
        <v>8.36</v>
      </c>
      <c r="K89" s="283">
        <v>10.6</v>
      </c>
      <c r="L89" s="283">
        <v>174.82079999999999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0.45469999999999999</v>
      </c>
      <c r="C90" s="276">
        <v>19196.6011</v>
      </c>
      <c r="D90" s="277">
        <v>12672.1584</v>
      </c>
      <c r="E90" s="277">
        <v>14494.993899999999</v>
      </c>
      <c r="F90" s="277">
        <v>23442.17</v>
      </c>
      <c r="G90" s="277">
        <v>26945.334599999998</v>
      </c>
      <c r="H90" s="277">
        <v>19528.6198</v>
      </c>
      <c r="I90" s="278">
        <v>5.46</v>
      </c>
      <c r="J90" s="278">
        <v>12.14</v>
      </c>
      <c r="K90" s="278">
        <v>9.93</v>
      </c>
      <c r="L90" s="278">
        <v>175.92189999999999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6.0499999999999998E-2</v>
      </c>
      <c r="C91" s="281">
        <v>19575.589800000002</v>
      </c>
      <c r="D91" s="282">
        <v>13336.1947</v>
      </c>
      <c r="E91" s="282">
        <v>16324.740400000001</v>
      </c>
      <c r="F91" s="282">
        <v>24288.783599999999</v>
      </c>
      <c r="G91" s="282">
        <v>27204.842799999999</v>
      </c>
      <c r="H91" s="282">
        <v>20043.602699999999</v>
      </c>
      <c r="I91" s="283">
        <v>5.79</v>
      </c>
      <c r="J91" s="283">
        <v>10.64</v>
      </c>
      <c r="K91" s="283">
        <v>10.33</v>
      </c>
      <c r="L91" s="283">
        <v>175.2456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79"/>
      <c r="B127" s="280"/>
      <c r="C127" s="281"/>
      <c r="D127" s="282"/>
      <c r="E127" s="282"/>
      <c r="F127" s="282"/>
      <c r="G127" s="282"/>
      <c r="H127" s="282"/>
      <c r="I127" s="283"/>
      <c r="J127" s="283"/>
      <c r="K127" s="283"/>
      <c r="L127" s="283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84"/>
      <c r="B128" s="285"/>
      <c r="C128" s="286"/>
      <c r="D128" s="287"/>
      <c r="E128" s="287"/>
      <c r="F128" s="287"/>
      <c r="G128" s="287"/>
      <c r="H128" s="287"/>
      <c r="I128" s="288"/>
      <c r="J128" s="288"/>
      <c r="K128" s="288"/>
      <c r="L128" s="288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79"/>
      <c r="B129" s="280"/>
      <c r="C129" s="281"/>
      <c r="D129" s="282"/>
      <c r="E129" s="282"/>
      <c r="F129" s="282"/>
      <c r="G129" s="282"/>
      <c r="H129" s="282"/>
      <c r="I129" s="283"/>
      <c r="J129" s="283"/>
      <c r="K129" s="283"/>
      <c r="L129" s="283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84"/>
      <c r="B130" s="285"/>
      <c r="C130" s="286"/>
      <c r="D130" s="287"/>
      <c r="E130" s="287"/>
      <c r="F130" s="287"/>
      <c r="G130" s="287"/>
      <c r="H130" s="287"/>
      <c r="I130" s="288"/>
      <c r="J130" s="288"/>
      <c r="K130" s="288"/>
      <c r="L130" s="288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79"/>
      <c r="B131" s="280"/>
      <c r="C131" s="281"/>
      <c r="D131" s="282"/>
      <c r="E131" s="282"/>
      <c r="F131" s="282"/>
      <c r="G131" s="282"/>
      <c r="H131" s="282"/>
      <c r="I131" s="283"/>
      <c r="J131" s="283"/>
      <c r="K131" s="283"/>
      <c r="L131" s="283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295"/>
      <c r="T134" s="295"/>
      <c r="U134" s="295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CA5DC-98A8-4655-A7F3-4D8EF8629B5F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N37" sqref="N37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2"/>
      <c r="D1" s="3"/>
      <c r="E1" s="3"/>
      <c r="F1" s="3" t="s">
        <v>266</v>
      </c>
      <c r="N1" s="298"/>
      <c r="P1" s="5" t="s">
        <v>1</v>
      </c>
      <c r="Q1" s="65" t="s">
        <v>2</v>
      </c>
      <c r="R1" s="299"/>
      <c r="S1" s="298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267</v>
      </c>
      <c r="B4" s="14"/>
      <c r="C4" s="14"/>
      <c r="D4" s="14"/>
      <c r="E4" s="14"/>
      <c r="F4" s="15"/>
    </row>
    <row r="5" spans="1:19" s="17" customFormat="1" ht="15.75" customHeight="1" x14ac:dyDescent="0.3">
      <c r="A5" s="300"/>
      <c r="B5" s="300"/>
      <c r="C5" s="18"/>
      <c r="D5" s="19" t="str">
        <f>VLOOKUP($P$1,[1]System!$N$2:$O$16,2,0)</f>
        <v>Jihočeský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268</v>
      </c>
      <c r="C7" s="27"/>
      <c r="D7" s="49">
        <v>138.83000000000001</v>
      </c>
      <c r="E7" s="28" t="s">
        <v>25</v>
      </c>
      <c r="G7" s="301"/>
    </row>
    <row r="8" spans="1:19" s="22" customFormat="1" ht="20.45" customHeight="1" x14ac:dyDescent="0.25">
      <c r="B8" s="31" t="s">
        <v>269</v>
      </c>
      <c r="C8" s="31"/>
      <c r="D8" s="32">
        <v>1.0147999999999999</v>
      </c>
      <c r="E8" s="33" t="s">
        <v>25</v>
      </c>
      <c r="F8" s="30"/>
      <c r="G8" s="302"/>
    </row>
    <row r="9" spans="1:19" s="22" customFormat="1" ht="5.65" customHeight="1" x14ac:dyDescent="0.25">
      <c r="B9" s="57"/>
      <c r="C9" s="57"/>
      <c r="D9" s="303"/>
      <c r="E9" s="304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270</v>
      </c>
      <c r="D11" s="48">
        <v>123.5052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271</v>
      </c>
      <c r="D12" s="48">
        <v>132.66669999999999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272</v>
      </c>
      <c r="D13" s="48">
        <v>142.0284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273</v>
      </c>
      <c r="D14" s="48">
        <v>148.66669999999999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274</v>
      </c>
      <c r="D15" s="48">
        <v>151.91669999999999</v>
      </c>
      <c r="E15" s="39" t="s">
        <v>25</v>
      </c>
    </row>
    <row r="16" spans="1:19" s="22" customFormat="1" ht="36.6" customHeight="1" x14ac:dyDescent="0.25">
      <c r="B16" s="42"/>
      <c r="C16" s="43"/>
      <c r="D16" s="305"/>
      <c r="E16" s="306"/>
    </row>
    <row r="17" spans="2:10" s="22" customFormat="1" ht="21" customHeight="1" x14ac:dyDescent="0.25">
      <c r="B17" s="26" t="s">
        <v>275</v>
      </c>
      <c r="C17" s="27"/>
      <c r="D17" s="49">
        <v>34.930100000000003</v>
      </c>
      <c r="E17" s="28" t="s">
        <v>25</v>
      </c>
    </row>
    <row r="18" spans="2:10" s="30" customFormat="1" ht="20.45" customHeight="1" x14ac:dyDescent="0.2">
      <c r="B18" s="47" t="s">
        <v>276</v>
      </c>
      <c r="C18" s="37"/>
      <c r="D18" s="307">
        <v>19.215800000000002</v>
      </c>
      <c r="E18" s="39" t="s">
        <v>25</v>
      </c>
    </row>
    <row r="19" spans="2:10" s="30" customFormat="1" ht="20.45" customHeight="1" x14ac:dyDescent="0.2">
      <c r="B19" s="47" t="s">
        <v>277</v>
      </c>
      <c r="C19" s="37"/>
      <c r="D19" s="307">
        <v>5.4714999999999998</v>
      </c>
      <c r="E19" s="39" t="s">
        <v>25</v>
      </c>
    </row>
    <row r="20" spans="2:10" s="30" customFormat="1" ht="20.100000000000001" customHeight="1" x14ac:dyDescent="0.2">
      <c r="B20" s="23"/>
      <c r="C20" s="23"/>
      <c r="D20" s="308"/>
      <c r="E20" s="309"/>
    </row>
    <row r="21" spans="2:10" s="30" customFormat="1" ht="20.100000000000001" customHeight="1" x14ac:dyDescent="0.2">
      <c r="B21" s="310"/>
      <c r="C21" s="57"/>
      <c r="D21" s="311"/>
      <c r="E21" s="312"/>
    </row>
    <row r="22" spans="2:10" s="30" customFormat="1" ht="23.85" customHeight="1" x14ac:dyDescent="0.2">
      <c r="B22" s="310"/>
      <c r="C22" s="57"/>
      <c r="D22" s="311"/>
      <c r="E22" s="312"/>
    </row>
    <row r="23" spans="2:10" s="30" customFormat="1" ht="23.85" customHeight="1" x14ac:dyDescent="0.25">
      <c r="B23" s="310"/>
      <c r="C23" s="57"/>
      <c r="D23" s="313"/>
      <c r="E23" s="59"/>
      <c r="H23" s="30" t="s">
        <v>278</v>
      </c>
      <c r="I23" s="301">
        <f>D7-D8</f>
        <v>137.8152</v>
      </c>
      <c r="J23" s="314" t="str">
        <f>H23&amp;" "&amp;TEXT(I23/($I$23+$I$25+$I$26+$I$27)*100,0)&amp;" %"</f>
        <v>Průměrná měsíční odpracovaná doba bez přesčasu 80 %</v>
      </c>
    </row>
    <row r="24" spans="2:10" s="30" customFormat="1" ht="23.85" customHeight="1" x14ac:dyDescent="0.2">
      <c r="B24" s="310"/>
      <c r="C24" s="57"/>
      <c r="D24" s="313"/>
      <c r="E24" s="59"/>
      <c r="H24" s="30" t="s">
        <v>279</v>
      </c>
      <c r="I24" s="41">
        <f>D17</f>
        <v>34.930100000000003</v>
      </c>
      <c r="J24" s="314" t="str">
        <f>H24&amp;" "&amp;TEXT((I25/($I$23+$I$25+$I$26+$I$27)*100)+(I26/($I$23+$I$25+$I$26+$I$27)*100)+(I27/($I$23+$I$25+$I$26+$I$27)*100),0)&amp;" %"</f>
        <v>Průměrná měsíční neodpracovaná doba 20 %</v>
      </c>
    </row>
    <row r="25" spans="2:10" s="30" customFormat="1" ht="23.85" customHeight="1" x14ac:dyDescent="0.2">
      <c r="B25" s="310"/>
      <c r="C25" s="57"/>
      <c r="D25" s="313"/>
      <c r="E25" s="59"/>
      <c r="H25" s="30" t="s">
        <v>280</v>
      </c>
      <c r="I25" s="41">
        <f>D18</f>
        <v>19.215800000000002</v>
      </c>
      <c r="J25" s="314" t="str">
        <f>H25&amp;" "&amp;TEXT(I25/($I$23+$I$25+$I$26+$I$27)*100,0)&amp;" %"</f>
        <v>Dovolená 11 %</v>
      </c>
    </row>
    <row r="26" spans="2:10" s="30" customFormat="1" ht="23.85" customHeight="1" x14ac:dyDescent="0.2">
      <c r="B26" s="310"/>
      <c r="C26" s="57"/>
      <c r="D26" s="313"/>
      <c r="E26" s="59"/>
      <c r="H26" s="30" t="s">
        <v>281</v>
      </c>
      <c r="I26" s="41">
        <f>D19</f>
        <v>5.4714999999999998</v>
      </c>
      <c r="J26" s="314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0"/>
      <c r="C27" s="57"/>
      <c r="D27" s="313"/>
      <c r="E27" s="59"/>
      <c r="H27" s="30" t="s">
        <v>282</v>
      </c>
      <c r="I27" s="41">
        <f>(I23+D17)-(I23+D18+D19)</f>
        <v>10.242800000000017</v>
      </c>
      <c r="J27" s="314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0"/>
      <c r="C28" s="57"/>
      <c r="D28" s="313"/>
      <c r="E28" s="59"/>
    </row>
    <row r="29" spans="2:10" s="30" customFormat="1" ht="23.85" customHeight="1" x14ac:dyDescent="0.2">
      <c r="B29" s="310"/>
      <c r="C29" s="57"/>
      <c r="D29" s="313"/>
      <c r="E29" s="59"/>
    </row>
    <row r="30" spans="2:10" s="30" customFormat="1" ht="23.85" customHeight="1" x14ac:dyDescent="0.2">
      <c r="B30" s="310"/>
      <c r="C30" s="57"/>
      <c r="D30" s="313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51266-435B-4D77-A579-2B3C8857EF0C}">
  <sheetPr codeName="List41">
    <tabColor theme="0" tint="-0.249977111117893"/>
  </sheetPr>
  <dimension ref="A1:Q126"/>
  <sheetViews>
    <sheetView showGridLines="0" zoomScaleNormal="100" zoomScaleSheetLayoutView="85" workbookViewId="0">
      <selection activeCell="N37" sqref="N37"/>
    </sheetView>
  </sheetViews>
  <sheetFormatPr defaultColWidth="9.33203125" defaultRowHeight="12.75" x14ac:dyDescent="0.2"/>
  <cols>
    <col min="1" max="1" width="49.5" style="318" customWidth="1"/>
    <col min="2" max="2" width="12.5" style="318" customWidth="1"/>
    <col min="3" max="7" width="8" style="318" customWidth="1"/>
    <col min="8" max="16384" width="9.33203125" style="318"/>
  </cols>
  <sheetData>
    <row r="1" spans="1:17" s="315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2018</v>
      </c>
      <c r="B1" s="2"/>
      <c r="C1" s="3"/>
      <c r="D1" s="1"/>
      <c r="E1" s="2"/>
      <c r="F1" s="3"/>
      <c r="G1" s="3" t="s">
        <v>283</v>
      </c>
      <c r="O1" s="316"/>
      <c r="P1" s="5" t="s">
        <v>1</v>
      </c>
      <c r="Q1" s="317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18" t="s">
        <v>284</v>
      </c>
    </row>
    <row r="3" spans="1:17" ht="14.25" customHeight="1" x14ac:dyDescent="0.2">
      <c r="A3" s="72" t="s">
        <v>285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286</v>
      </c>
      <c r="B4" s="72"/>
      <c r="C4" s="72"/>
      <c r="D4" s="72"/>
      <c r="E4" s="72"/>
      <c r="F4" s="72"/>
      <c r="G4" s="72"/>
    </row>
    <row r="5" spans="1:17" ht="7.5" customHeight="1" x14ac:dyDescent="0.2">
      <c r="A5" s="319"/>
      <c r="B5" s="319"/>
      <c r="C5" s="319"/>
      <c r="D5" s="319"/>
      <c r="E5" s="319"/>
      <c r="F5" s="319"/>
      <c r="G5" s="319"/>
    </row>
    <row r="6" spans="1:17" ht="15.75" customHeight="1" x14ac:dyDescent="0.2">
      <c r="A6" s="319"/>
      <c r="B6" s="319"/>
      <c r="C6" s="319"/>
      <c r="D6" s="18"/>
      <c r="E6" s="19" t="str">
        <f>VLOOKUP($P$1,[1]System!$N$2:$O$16,2,0)</f>
        <v>Jihočeský kraj</v>
      </c>
      <c r="F6" s="19"/>
      <c r="G6" s="20"/>
    </row>
    <row r="7" spans="1:17" ht="5.25" customHeight="1" x14ac:dyDescent="0.2">
      <c r="A7" s="320"/>
      <c r="B7" s="320"/>
      <c r="C7" s="320"/>
      <c r="D7" s="320"/>
      <c r="E7" s="320"/>
    </row>
    <row r="8" spans="1:17" ht="17.25" customHeight="1" x14ac:dyDescent="0.2">
      <c r="A8" s="321" t="s">
        <v>287</v>
      </c>
      <c r="B8" s="261" t="s">
        <v>288</v>
      </c>
      <c r="C8" s="209" t="s">
        <v>289</v>
      </c>
      <c r="D8" s="209"/>
      <c r="E8" s="209" t="s">
        <v>290</v>
      </c>
      <c r="F8" s="209"/>
      <c r="G8" s="209"/>
    </row>
    <row r="9" spans="1:17" ht="17.25" customHeight="1" x14ac:dyDescent="0.2">
      <c r="A9" s="322"/>
      <c r="B9" s="323"/>
      <c r="C9" s="218" t="s">
        <v>291</v>
      </c>
      <c r="D9" s="218"/>
      <c r="E9" s="218" t="s">
        <v>291</v>
      </c>
      <c r="F9" s="218"/>
      <c r="G9" s="218"/>
    </row>
    <row r="10" spans="1:17" ht="17.25" customHeight="1" x14ac:dyDescent="0.2">
      <c r="A10" s="322"/>
      <c r="B10" s="323"/>
      <c r="C10" s="258" t="s">
        <v>292</v>
      </c>
      <c r="D10" s="258" t="s">
        <v>293</v>
      </c>
      <c r="E10" s="258" t="s">
        <v>292</v>
      </c>
      <c r="F10" s="266" t="s">
        <v>38</v>
      </c>
      <c r="G10" s="268"/>
    </row>
    <row r="11" spans="1:17" ht="17.25" customHeight="1" x14ac:dyDescent="0.2">
      <c r="A11" s="322"/>
      <c r="B11" s="323"/>
      <c r="C11" s="209"/>
      <c r="D11" s="209" t="s">
        <v>294</v>
      </c>
      <c r="E11" s="209"/>
      <c r="F11" s="258" t="s">
        <v>295</v>
      </c>
      <c r="G11" s="258" t="s">
        <v>296</v>
      </c>
    </row>
    <row r="12" spans="1:17" ht="17.25" customHeight="1" x14ac:dyDescent="0.2">
      <c r="A12" s="324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25"/>
      <c r="B13" s="326"/>
      <c r="C13" s="326"/>
      <c r="D13" s="326"/>
      <c r="E13" s="326"/>
    </row>
    <row r="14" spans="1:17" ht="13.15" customHeight="1" x14ac:dyDescent="0.2">
      <c r="A14" s="327" t="s">
        <v>186</v>
      </c>
      <c r="B14" s="328">
        <v>0.14480000000000001</v>
      </c>
      <c r="C14" s="329">
        <v>145.4425</v>
      </c>
      <c r="D14" s="330">
        <v>0.1153</v>
      </c>
      <c r="E14" s="330">
        <v>29.1127</v>
      </c>
      <c r="F14" s="330">
        <v>16.906199999999998</v>
      </c>
      <c r="G14" s="330">
        <v>2.0089999999999999</v>
      </c>
      <c r="I14" s="246"/>
      <c r="J14" s="246"/>
      <c r="K14" s="246"/>
    </row>
    <row r="15" spans="1:17" ht="13.15" customHeight="1" x14ac:dyDescent="0.2">
      <c r="A15" s="331" t="s">
        <v>187</v>
      </c>
      <c r="B15" s="332">
        <v>5.62E-2</v>
      </c>
      <c r="C15" s="333">
        <v>142.8202</v>
      </c>
      <c r="D15" s="334">
        <v>4.2599999999999999E-2</v>
      </c>
      <c r="E15" s="334">
        <v>30.618099999999998</v>
      </c>
      <c r="F15" s="334">
        <v>18.1982</v>
      </c>
      <c r="G15" s="334">
        <v>3.3986999999999998</v>
      </c>
    </row>
    <row r="16" spans="1:17" ht="13.15" customHeight="1" x14ac:dyDescent="0.2">
      <c r="A16" s="327" t="s">
        <v>188</v>
      </c>
      <c r="B16" s="328">
        <v>5.7599999999999998E-2</v>
      </c>
      <c r="C16" s="329">
        <v>145.17449999999999</v>
      </c>
      <c r="D16" s="330">
        <v>0.2989</v>
      </c>
      <c r="E16" s="330">
        <v>28.253499999999999</v>
      </c>
      <c r="F16" s="330">
        <v>16.359200000000001</v>
      </c>
      <c r="G16" s="330">
        <v>1.9652000000000001</v>
      </c>
    </row>
    <row r="17" spans="1:7" ht="13.15" customHeight="1" x14ac:dyDescent="0.2">
      <c r="A17" s="331" t="s">
        <v>190</v>
      </c>
      <c r="B17" s="332">
        <v>9.4E-2</v>
      </c>
      <c r="C17" s="333">
        <v>143.09819999999999</v>
      </c>
      <c r="D17" s="334">
        <v>0.1343</v>
      </c>
      <c r="E17" s="334">
        <v>31.338899999999999</v>
      </c>
      <c r="F17" s="334">
        <v>16.4436</v>
      </c>
      <c r="G17" s="334">
        <v>3.5314000000000001</v>
      </c>
    </row>
    <row r="18" spans="1:7" ht="13.15" customHeight="1" x14ac:dyDescent="0.2">
      <c r="A18" s="327" t="s">
        <v>192</v>
      </c>
      <c r="B18" s="328">
        <v>0.1729</v>
      </c>
      <c r="C18" s="329">
        <v>137.06960000000001</v>
      </c>
      <c r="D18" s="330">
        <v>6.6199999999999995E-2</v>
      </c>
      <c r="E18" s="330">
        <v>37.265599999999999</v>
      </c>
      <c r="F18" s="330">
        <v>25.790900000000001</v>
      </c>
      <c r="G18" s="330">
        <v>1.6617999999999999</v>
      </c>
    </row>
    <row r="19" spans="1:7" ht="13.15" customHeight="1" x14ac:dyDescent="0.2">
      <c r="A19" s="331" t="s">
        <v>194</v>
      </c>
      <c r="B19" s="332">
        <v>0.60429999999999995</v>
      </c>
      <c r="C19" s="333">
        <v>136.70689999999999</v>
      </c>
      <c r="D19" s="334">
        <v>7.4999999999999997E-2</v>
      </c>
      <c r="E19" s="334">
        <v>37.487900000000003</v>
      </c>
      <c r="F19" s="334">
        <v>25.270800000000001</v>
      </c>
      <c r="G19" s="334">
        <v>1.3132999999999999</v>
      </c>
    </row>
    <row r="20" spans="1:7" ht="13.15" customHeight="1" x14ac:dyDescent="0.2">
      <c r="A20" s="327" t="s">
        <v>195</v>
      </c>
      <c r="B20" s="328">
        <v>0.13669999999999999</v>
      </c>
      <c r="C20" s="329">
        <v>143.16130000000001</v>
      </c>
      <c r="D20" s="330">
        <v>0.94079999999999997</v>
      </c>
      <c r="E20" s="330">
        <v>26.908899999999999</v>
      </c>
      <c r="F20" s="330">
        <v>17.255800000000001</v>
      </c>
      <c r="G20" s="330">
        <v>1.6066</v>
      </c>
    </row>
    <row r="21" spans="1:7" ht="13.15" customHeight="1" x14ac:dyDescent="0.2">
      <c r="A21" s="331" t="s">
        <v>197</v>
      </c>
      <c r="B21" s="332">
        <v>0.15310000000000001</v>
      </c>
      <c r="C21" s="333">
        <v>142.78110000000001</v>
      </c>
      <c r="D21" s="334">
        <v>4.5999999999999999E-3</v>
      </c>
      <c r="E21" s="334">
        <v>31.229099999999999</v>
      </c>
      <c r="F21" s="334">
        <v>16.593299999999999</v>
      </c>
      <c r="G21" s="334">
        <v>4.4672999999999998</v>
      </c>
    </row>
    <row r="22" spans="1:7" ht="13.15" customHeight="1" x14ac:dyDescent="0.2">
      <c r="A22" s="327" t="s">
        <v>198</v>
      </c>
      <c r="B22" s="328">
        <v>8.3599999999999994E-2</v>
      </c>
      <c r="C22" s="329">
        <v>140.86259999999999</v>
      </c>
      <c r="D22" s="330">
        <v>5.9299999999999999E-2</v>
      </c>
      <c r="E22" s="330">
        <v>33.3005</v>
      </c>
      <c r="F22" s="330">
        <v>16.4678</v>
      </c>
      <c r="G22" s="330">
        <v>5.2762000000000002</v>
      </c>
    </row>
    <row r="23" spans="1:7" ht="13.15" customHeight="1" x14ac:dyDescent="0.2">
      <c r="A23" s="331" t="s">
        <v>199</v>
      </c>
      <c r="B23" s="332">
        <v>6.9000000000000006E-2</v>
      </c>
      <c r="C23" s="333">
        <v>149.79519999999999</v>
      </c>
      <c r="D23" s="334">
        <v>10.0006</v>
      </c>
      <c r="E23" s="334">
        <v>31.842400000000001</v>
      </c>
      <c r="F23" s="334">
        <v>18.0046</v>
      </c>
      <c r="G23" s="334">
        <v>5.1738999999999997</v>
      </c>
    </row>
    <row r="24" spans="1:7" ht="13.15" customHeight="1" x14ac:dyDescent="0.2">
      <c r="A24" s="327" t="s">
        <v>200</v>
      </c>
      <c r="B24" s="328">
        <v>0.1241</v>
      </c>
      <c r="C24" s="329">
        <v>141.60159999999999</v>
      </c>
      <c r="D24" s="330">
        <v>3.4832999999999998</v>
      </c>
      <c r="E24" s="330">
        <v>32.35</v>
      </c>
      <c r="F24" s="330">
        <v>18.744399999999999</v>
      </c>
      <c r="G24" s="330">
        <v>5.7967000000000004</v>
      </c>
    </row>
    <row r="25" spans="1:7" ht="13.15" customHeight="1" x14ac:dyDescent="0.2">
      <c r="A25" s="331" t="s">
        <v>201</v>
      </c>
      <c r="B25" s="332">
        <v>0.91749999999999998</v>
      </c>
      <c r="C25" s="333">
        <v>131.81309999999999</v>
      </c>
      <c r="D25" s="334">
        <v>0.31780000000000003</v>
      </c>
      <c r="E25" s="334">
        <v>42.831400000000002</v>
      </c>
      <c r="F25" s="334">
        <v>26.295400000000001</v>
      </c>
      <c r="G25" s="334">
        <v>2.9165999999999999</v>
      </c>
    </row>
    <row r="26" spans="1:7" ht="13.15" customHeight="1" x14ac:dyDescent="0.2">
      <c r="A26" s="327" t="s">
        <v>202</v>
      </c>
      <c r="B26" s="328">
        <v>2.5417999999999998</v>
      </c>
      <c r="C26" s="329">
        <v>129.99160000000001</v>
      </c>
      <c r="D26" s="330">
        <v>0.13339999999999999</v>
      </c>
      <c r="E26" s="330">
        <v>44.354599999999998</v>
      </c>
      <c r="F26" s="330">
        <v>26.611999999999998</v>
      </c>
      <c r="G26" s="330">
        <v>3.1791</v>
      </c>
    </row>
    <row r="27" spans="1:7" ht="13.15" customHeight="1" x14ac:dyDescent="0.2">
      <c r="A27" s="331" t="s">
        <v>203</v>
      </c>
      <c r="B27" s="332">
        <v>1.6208</v>
      </c>
      <c r="C27" s="333">
        <v>129.90100000000001</v>
      </c>
      <c r="D27" s="334">
        <v>5.8000000000000003E-2</v>
      </c>
      <c r="E27" s="334">
        <v>44.296199999999999</v>
      </c>
      <c r="F27" s="334">
        <v>26.349299999999999</v>
      </c>
      <c r="G27" s="334">
        <v>3.5851000000000002</v>
      </c>
    </row>
    <row r="28" spans="1:7" ht="13.15" customHeight="1" x14ac:dyDescent="0.2">
      <c r="A28" s="327" t="s">
        <v>204</v>
      </c>
      <c r="B28" s="328">
        <v>1.4865999999999999</v>
      </c>
      <c r="C28" s="329">
        <v>131.387</v>
      </c>
      <c r="D28" s="330">
        <v>1.26E-2</v>
      </c>
      <c r="E28" s="330">
        <v>42.922600000000003</v>
      </c>
      <c r="F28" s="330">
        <v>26.224499999999999</v>
      </c>
      <c r="G28" s="330">
        <v>5.4617000000000004</v>
      </c>
    </row>
    <row r="29" spans="1:7" ht="13.15" customHeight="1" x14ac:dyDescent="0.2">
      <c r="A29" s="331" t="s">
        <v>205</v>
      </c>
      <c r="B29" s="332">
        <v>0.1663</v>
      </c>
      <c r="C29" s="333">
        <v>133.8389</v>
      </c>
      <c r="D29" s="334">
        <v>8.3999999999999995E-3</v>
      </c>
      <c r="E29" s="334">
        <v>41.014699999999998</v>
      </c>
      <c r="F29" s="334">
        <v>26.8964</v>
      </c>
      <c r="G29" s="334">
        <v>1.9492</v>
      </c>
    </row>
    <row r="30" spans="1:7" ht="13.15" customHeight="1" x14ac:dyDescent="0.2">
      <c r="A30" s="327" t="s">
        <v>206</v>
      </c>
      <c r="B30" s="328">
        <v>5.28E-2</v>
      </c>
      <c r="C30" s="329">
        <v>135.59549999999999</v>
      </c>
      <c r="D30" s="330">
        <v>0</v>
      </c>
      <c r="E30" s="330">
        <v>39.664700000000003</v>
      </c>
      <c r="F30" s="330">
        <v>26.4663</v>
      </c>
      <c r="G30" s="330">
        <v>1.5245</v>
      </c>
    </row>
    <row r="31" spans="1:7" ht="13.15" customHeight="1" x14ac:dyDescent="0.2">
      <c r="A31" s="331" t="s">
        <v>207</v>
      </c>
      <c r="B31" s="332">
        <v>0.76400000000000001</v>
      </c>
      <c r="C31" s="333">
        <v>130.85669999999999</v>
      </c>
      <c r="D31" s="334">
        <v>0.10829999999999999</v>
      </c>
      <c r="E31" s="334">
        <v>43.343699999999998</v>
      </c>
      <c r="F31" s="334">
        <v>25.996300000000002</v>
      </c>
      <c r="G31" s="334">
        <v>4.3863000000000003</v>
      </c>
    </row>
    <row r="32" spans="1:7" ht="13.15" customHeight="1" x14ac:dyDescent="0.2">
      <c r="A32" s="327" t="s">
        <v>208</v>
      </c>
      <c r="B32" s="328">
        <v>0.2011</v>
      </c>
      <c r="C32" s="329">
        <v>145.8432</v>
      </c>
      <c r="D32" s="330">
        <v>0.26329999999999998</v>
      </c>
      <c r="E32" s="330">
        <v>29.264500000000002</v>
      </c>
      <c r="F32" s="330">
        <v>16.0396</v>
      </c>
      <c r="G32" s="330">
        <v>3.4013</v>
      </c>
    </row>
    <row r="33" spans="1:7" ht="13.15" customHeight="1" x14ac:dyDescent="0.2">
      <c r="A33" s="331" t="s">
        <v>209</v>
      </c>
      <c r="B33" s="332">
        <v>0.65129999999999999</v>
      </c>
      <c r="C33" s="333">
        <v>142.4795</v>
      </c>
      <c r="D33" s="334">
        <v>0.19489999999999999</v>
      </c>
      <c r="E33" s="334">
        <v>32.5471</v>
      </c>
      <c r="F33" s="334">
        <v>17.127700000000001</v>
      </c>
      <c r="G33" s="334">
        <v>4.4390000000000001</v>
      </c>
    </row>
    <row r="34" spans="1:7" ht="13.15" customHeight="1" x14ac:dyDescent="0.2">
      <c r="A34" s="327" t="s">
        <v>210</v>
      </c>
      <c r="B34" s="328">
        <v>6.7400000000000002E-2</v>
      </c>
      <c r="C34" s="329">
        <v>144.3176</v>
      </c>
      <c r="D34" s="330">
        <v>0.56830000000000003</v>
      </c>
      <c r="E34" s="330">
        <v>30.204000000000001</v>
      </c>
      <c r="F34" s="330">
        <v>16.3476</v>
      </c>
      <c r="G34" s="330">
        <v>5.4836999999999998</v>
      </c>
    </row>
    <row r="35" spans="1:7" ht="13.15" customHeight="1" x14ac:dyDescent="0.2">
      <c r="A35" s="331" t="s">
        <v>211</v>
      </c>
      <c r="B35" s="332">
        <v>7.1900000000000006E-2</v>
      </c>
      <c r="C35" s="333">
        <v>143.02610000000001</v>
      </c>
      <c r="D35" s="334">
        <v>0</v>
      </c>
      <c r="E35" s="334">
        <v>31.189900000000002</v>
      </c>
      <c r="F35" s="334">
        <v>16.9557</v>
      </c>
      <c r="G35" s="334">
        <v>6.0297000000000001</v>
      </c>
    </row>
    <row r="36" spans="1:7" ht="13.15" customHeight="1" x14ac:dyDescent="0.2">
      <c r="A36" s="327" t="s">
        <v>212</v>
      </c>
      <c r="B36" s="328">
        <v>0.15629999999999999</v>
      </c>
      <c r="C36" s="329">
        <v>140.8879</v>
      </c>
      <c r="D36" s="330">
        <v>0.12180000000000001</v>
      </c>
      <c r="E36" s="330">
        <v>33.631599999999999</v>
      </c>
      <c r="F36" s="330">
        <v>16.239599999999999</v>
      </c>
      <c r="G36" s="330">
        <v>6.8331</v>
      </c>
    </row>
    <row r="37" spans="1:7" ht="13.15" customHeight="1" x14ac:dyDescent="0.2">
      <c r="A37" s="331" t="s">
        <v>213</v>
      </c>
      <c r="B37" s="332">
        <v>0.13589999999999999</v>
      </c>
      <c r="C37" s="333">
        <v>143.2585</v>
      </c>
      <c r="D37" s="334">
        <v>0.11700000000000001</v>
      </c>
      <c r="E37" s="334">
        <v>31.338200000000001</v>
      </c>
      <c r="F37" s="334">
        <v>16.8399</v>
      </c>
      <c r="G37" s="334">
        <v>4.9085999999999999</v>
      </c>
    </row>
    <row r="38" spans="1:7" ht="13.15" customHeight="1" x14ac:dyDescent="0.2">
      <c r="A38" s="327" t="s">
        <v>215</v>
      </c>
      <c r="B38" s="328">
        <v>0.19989999999999999</v>
      </c>
      <c r="C38" s="329">
        <v>136.47399999999999</v>
      </c>
      <c r="D38" s="330">
        <v>0.46550000000000002</v>
      </c>
      <c r="E38" s="330">
        <v>37.465499999999999</v>
      </c>
      <c r="F38" s="330">
        <v>16.669799999999999</v>
      </c>
      <c r="G38" s="330">
        <v>9.6039999999999992</v>
      </c>
    </row>
    <row r="39" spans="1:7" ht="13.15" customHeight="1" x14ac:dyDescent="0.2">
      <c r="A39" s="331" t="s">
        <v>216</v>
      </c>
      <c r="B39" s="332">
        <v>0.2487</v>
      </c>
      <c r="C39" s="333">
        <v>141.99889999999999</v>
      </c>
      <c r="D39" s="334">
        <v>0.17910000000000001</v>
      </c>
      <c r="E39" s="334">
        <v>31.728899999999999</v>
      </c>
      <c r="F39" s="334">
        <v>16.073</v>
      </c>
      <c r="G39" s="334">
        <v>4.0400999999999998</v>
      </c>
    </row>
    <row r="40" spans="1:7" ht="13.15" customHeight="1" x14ac:dyDescent="0.2">
      <c r="A40" s="327" t="s">
        <v>217</v>
      </c>
      <c r="B40" s="328">
        <v>0.16089999999999999</v>
      </c>
      <c r="C40" s="329">
        <v>142.85310000000001</v>
      </c>
      <c r="D40" s="330">
        <v>0.45650000000000002</v>
      </c>
      <c r="E40" s="330">
        <v>29.020199999999999</v>
      </c>
      <c r="F40" s="330">
        <v>15.750299999999999</v>
      </c>
      <c r="G40" s="330">
        <v>6.3262999999999998</v>
      </c>
    </row>
    <row r="41" spans="1:7" ht="13.15" customHeight="1" x14ac:dyDescent="0.2">
      <c r="A41" s="331" t="s">
        <v>218</v>
      </c>
      <c r="B41" s="332">
        <v>0.4</v>
      </c>
      <c r="C41" s="333">
        <v>137.8312</v>
      </c>
      <c r="D41" s="334">
        <v>2.0613000000000001</v>
      </c>
      <c r="E41" s="334">
        <v>29.748200000000001</v>
      </c>
      <c r="F41" s="334">
        <v>16.2303</v>
      </c>
      <c r="G41" s="334">
        <v>7.3164999999999996</v>
      </c>
    </row>
    <row r="42" spans="1:7" ht="13.15" customHeight="1" x14ac:dyDescent="0.2">
      <c r="A42" s="327" t="s">
        <v>219</v>
      </c>
      <c r="B42" s="328">
        <v>0.92430000000000001</v>
      </c>
      <c r="C42" s="329">
        <v>144.02279999999999</v>
      </c>
      <c r="D42" s="330">
        <v>0.15640000000000001</v>
      </c>
      <c r="E42" s="330">
        <v>30.3142</v>
      </c>
      <c r="F42" s="330">
        <v>16.324300000000001</v>
      </c>
      <c r="G42" s="330">
        <v>4.2348999999999997</v>
      </c>
    </row>
    <row r="43" spans="1:7" ht="13.15" customHeight="1" x14ac:dyDescent="0.2">
      <c r="A43" s="331" t="s">
        <v>220</v>
      </c>
      <c r="B43" s="332">
        <v>0.15440000000000001</v>
      </c>
      <c r="C43" s="333">
        <v>142.59520000000001</v>
      </c>
      <c r="D43" s="334">
        <v>0</v>
      </c>
      <c r="E43" s="334">
        <v>36.108600000000003</v>
      </c>
      <c r="F43" s="334">
        <v>16.679600000000001</v>
      </c>
      <c r="G43" s="334">
        <v>8.1876999999999995</v>
      </c>
    </row>
    <row r="44" spans="1:7" ht="13.15" customHeight="1" x14ac:dyDescent="0.2">
      <c r="A44" s="327" t="s">
        <v>222</v>
      </c>
      <c r="B44" s="328">
        <v>0.14369999999999999</v>
      </c>
      <c r="C44" s="329">
        <v>144.1951</v>
      </c>
      <c r="D44" s="330">
        <v>0.2492</v>
      </c>
      <c r="E44" s="330">
        <v>29.897600000000001</v>
      </c>
      <c r="F44" s="330">
        <v>16.095300000000002</v>
      </c>
      <c r="G44" s="330">
        <v>2.7342</v>
      </c>
    </row>
    <row r="45" spans="1:7" ht="13.15" customHeight="1" x14ac:dyDescent="0.2">
      <c r="A45" s="331" t="s">
        <v>223</v>
      </c>
      <c r="B45" s="332">
        <v>0.2472</v>
      </c>
      <c r="C45" s="333">
        <v>142.73349999999999</v>
      </c>
      <c r="D45" s="334">
        <v>9.1200000000000003E-2</v>
      </c>
      <c r="E45" s="334">
        <v>31.456</v>
      </c>
      <c r="F45" s="334">
        <v>16.508099999999999</v>
      </c>
      <c r="G45" s="334">
        <v>6.1820000000000004</v>
      </c>
    </row>
    <row r="46" spans="1:7" ht="13.15" customHeight="1" x14ac:dyDescent="0.2">
      <c r="A46" s="327" t="s">
        <v>224</v>
      </c>
      <c r="B46" s="328">
        <v>1.6848000000000001</v>
      </c>
      <c r="C46" s="329">
        <v>141.46019999999999</v>
      </c>
      <c r="D46" s="330">
        <v>0.35210000000000002</v>
      </c>
      <c r="E46" s="330">
        <v>32.3733</v>
      </c>
      <c r="F46" s="330">
        <v>16.535599999999999</v>
      </c>
      <c r="G46" s="330">
        <v>4.6843000000000004</v>
      </c>
    </row>
    <row r="47" spans="1:7" ht="13.15" customHeight="1" x14ac:dyDescent="0.2">
      <c r="A47" s="331" t="s">
        <v>225</v>
      </c>
      <c r="B47" s="332">
        <v>0.71279999999999999</v>
      </c>
      <c r="C47" s="333">
        <v>138.44569999999999</v>
      </c>
      <c r="D47" s="334">
        <v>0</v>
      </c>
      <c r="E47" s="334">
        <v>35.550400000000003</v>
      </c>
      <c r="F47" s="334">
        <v>16.537700000000001</v>
      </c>
      <c r="G47" s="334">
        <v>6.1191000000000004</v>
      </c>
    </row>
    <row r="48" spans="1:7" ht="13.15" customHeight="1" x14ac:dyDescent="0.2">
      <c r="A48" s="327" t="s">
        <v>226</v>
      </c>
      <c r="B48" s="328">
        <v>0.45169999999999999</v>
      </c>
      <c r="C48" s="329">
        <v>141.84950000000001</v>
      </c>
      <c r="D48" s="330">
        <v>1.06E-2</v>
      </c>
      <c r="E48" s="330">
        <v>34.053699999999999</v>
      </c>
      <c r="F48" s="330">
        <v>16.425999999999998</v>
      </c>
      <c r="G48" s="330">
        <v>8.5754999999999999</v>
      </c>
    </row>
    <row r="49" spans="1:7" ht="13.15" customHeight="1" x14ac:dyDescent="0.2">
      <c r="A49" s="331" t="s">
        <v>227</v>
      </c>
      <c r="B49" s="332">
        <v>5.4899999999999997E-2</v>
      </c>
      <c r="C49" s="333">
        <v>142.62110000000001</v>
      </c>
      <c r="D49" s="334">
        <v>0.67100000000000004</v>
      </c>
      <c r="E49" s="334">
        <v>31.6066</v>
      </c>
      <c r="F49" s="334">
        <v>15.738</v>
      </c>
      <c r="G49" s="334">
        <v>5.5255999999999998</v>
      </c>
    </row>
    <row r="50" spans="1:7" ht="13.15" customHeight="1" x14ac:dyDescent="0.2">
      <c r="A50" s="327" t="s">
        <v>228</v>
      </c>
      <c r="B50" s="328">
        <v>0.1348</v>
      </c>
      <c r="C50" s="329">
        <v>140.77930000000001</v>
      </c>
      <c r="D50" s="330">
        <v>2.9499999999999998E-2</v>
      </c>
      <c r="E50" s="330">
        <v>35.950699999999998</v>
      </c>
      <c r="F50" s="330">
        <v>15.9474</v>
      </c>
      <c r="G50" s="330">
        <v>8.8201999999999998</v>
      </c>
    </row>
    <row r="51" spans="1:7" ht="13.15" customHeight="1" x14ac:dyDescent="0.2">
      <c r="A51" s="331" t="s">
        <v>229</v>
      </c>
      <c r="B51" s="332">
        <v>0.47639999999999999</v>
      </c>
      <c r="C51" s="333">
        <v>139.86000000000001</v>
      </c>
      <c r="D51" s="334">
        <v>0.14779999999999999</v>
      </c>
      <c r="E51" s="334">
        <v>33.790300000000002</v>
      </c>
      <c r="F51" s="334">
        <v>16.899000000000001</v>
      </c>
      <c r="G51" s="334">
        <v>6.2476000000000003</v>
      </c>
    </row>
    <row r="52" spans="1:7" ht="13.15" customHeight="1" x14ac:dyDescent="0.2">
      <c r="A52" s="327" t="s">
        <v>230</v>
      </c>
      <c r="B52" s="328">
        <v>6.3399999999999998E-2</v>
      </c>
      <c r="C52" s="329">
        <v>144.78450000000001</v>
      </c>
      <c r="D52" s="330">
        <v>0.96130000000000004</v>
      </c>
      <c r="E52" s="330">
        <v>29.3172</v>
      </c>
      <c r="F52" s="330">
        <v>16.626200000000001</v>
      </c>
      <c r="G52" s="330">
        <v>2.3754</v>
      </c>
    </row>
    <row r="53" spans="1:7" ht="13.15" customHeight="1" x14ac:dyDescent="0.2">
      <c r="A53" s="331" t="s">
        <v>232</v>
      </c>
      <c r="B53" s="332">
        <v>0.40260000000000001</v>
      </c>
      <c r="C53" s="333">
        <v>144.25960000000001</v>
      </c>
      <c r="D53" s="334">
        <v>0.18490000000000001</v>
      </c>
      <c r="E53" s="334">
        <v>30.027000000000001</v>
      </c>
      <c r="F53" s="334">
        <v>16.4467</v>
      </c>
      <c r="G53" s="334">
        <v>3.8321999999999998</v>
      </c>
    </row>
    <row r="54" spans="1:7" ht="13.15" customHeight="1" x14ac:dyDescent="0.2">
      <c r="A54" s="327" t="s">
        <v>233</v>
      </c>
      <c r="B54" s="328">
        <v>0.1159</v>
      </c>
      <c r="C54" s="329">
        <v>141.18260000000001</v>
      </c>
      <c r="D54" s="330">
        <v>0.23169999999999999</v>
      </c>
      <c r="E54" s="330">
        <v>33.035800000000002</v>
      </c>
      <c r="F54" s="330">
        <v>16.355599999999999</v>
      </c>
      <c r="G54" s="330">
        <v>5.8448000000000002</v>
      </c>
    </row>
    <row r="55" spans="1:7" ht="13.15" customHeight="1" x14ac:dyDescent="0.2">
      <c r="A55" s="331" t="s">
        <v>234</v>
      </c>
      <c r="B55" s="332">
        <v>0.1011</v>
      </c>
      <c r="C55" s="333">
        <v>139.75909999999999</v>
      </c>
      <c r="D55" s="334">
        <v>3.8600000000000002E-2</v>
      </c>
      <c r="E55" s="334">
        <v>34.871400000000001</v>
      </c>
      <c r="F55" s="334">
        <v>15.661799999999999</v>
      </c>
      <c r="G55" s="334">
        <v>10.9498</v>
      </c>
    </row>
    <row r="56" spans="1:7" ht="13.15" customHeight="1" x14ac:dyDescent="0.2">
      <c r="A56" s="327" t="s">
        <v>235</v>
      </c>
      <c r="B56" s="328">
        <v>0.20230000000000001</v>
      </c>
      <c r="C56" s="329">
        <v>145.88650000000001</v>
      </c>
      <c r="D56" s="330">
        <v>8.5900000000000004E-2</v>
      </c>
      <c r="E56" s="330">
        <v>27.905799999999999</v>
      </c>
      <c r="F56" s="330">
        <v>15.597</v>
      </c>
      <c r="G56" s="330">
        <v>2.9607000000000001</v>
      </c>
    </row>
    <row r="57" spans="1:7" ht="13.15" customHeight="1" x14ac:dyDescent="0.2">
      <c r="A57" s="331" t="s">
        <v>238</v>
      </c>
      <c r="B57" s="332">
        <v>0.24829999999999999</v>
      </c>
      <c r="C57" s="333">
        <v>147.12090000000001</v>
      </c>
      <c r="D57" s="334">
        <v>0.46789999999999998</v>
      </c>
      <c r="E57" s="334">
        <v>27.756</v>
      </c>
      <c r="F57" s="334">
        <v>14.9627</v>
      </c>
      <c r="G57" s="334">
        <v>5.9759000000000002</v>
      </c>
    </row>
    <row r="58" spans="1:7" ht="13.15" customHeight="1" x14ac:dyDescent="0.2">
      <c r="A58" s="327" t="s">
        <v>239</v>
      </c>
      <c r="B58" s="328">
        <v>6.8199999999999997E-2</v>
      </c>
      <c r="C58" s="329">
        <v>144.08619999999999</v>
      </c>
      <c r="D58" s="330">
        <v>0.12820000000000001</v>
      </c>
      <c r="E58" s="330">
        <v>29.9115</v>
      </c>
      <c r="F58" s="330">
        <v>16.184999999999999</v>
      </c>
      <c r="G58" s="330">
        <v>4.4238999999999997</v>
      </c>
    </row>
    <row r="59" spans="1:7" ht="13.15" customHeight="1" x14ac:dyDescent="0.2">
      <c r="A59" s="331" t="s">
        <v>240</v>
      </c>
      <c r="B59" s="332">
        <v>0.48449999999999999</v>
      </c>
      <c r="C59" s="333">
        <v>141.6335</v>
      </c>
      <c r="D59" s="334">
        <v>0.18629999999999999</v>
      </c>
      <c r="E59" s="334">
        <v>32.2759</v>
      </c>
      <c r="F59" s="334">
        <v>15.9658</v>
      </c>
      <c r="G59" s="334">
        <v>5.4904000000000002</v>
      </c>
    </row>
    <row r="60" spans="1:7" ht="13.15" customHeight="1" x14ac:dyDescent="0.2">
      <c r="A60" s="327" t="s">
        <v>241</v>
      </c>
      <c r="B60" s="328">
        <v>1.4286000000000001</v>
      </c>
      <c r="C60" s="329">
        <v>140.4941</v>
      </c>
      <c r="D60" s="330">
        <v>0.28670000000000001</v>
      </c>
      <c r="E60" s="330">
        <v>33.693899999999999</v>
      </c>
      <c r="F60" s="330">
        <v>16.190899999999999</v>
      </c>
      <c r="G60" s="330">
        <v>8.6807999999999996</v>
      </c>
    </row>
    <row r="61" spans="1:7" ht="13.15" customHeight="1" x14ac:dyDescent="0.2">
      <c r="A61" s="331" t="s">
        <v>242</v>
      </c>
      <c r="B61" s="332">
        <v>0.30590000000000001</v>
      </c>
      <c r="C61" s="333">
        <v>143.68790000000001</v>
      </c>
      <c r="D61" s="334">
        <v>0.2359</v>
      </c>
      <c r="E61" s="334">
        <v>30.635400000000001</v>
      </c>
      <c r="F61" s="334">
        <v>15.9826</v>
      </c>
      <c r="G61" s="334">
        <v>5.8867000000000003</v>
      </c>
    </row>
    <row r="62" spans="1:7" ht="13.15" customHeight="1" x14ac:dyDescent="0.2">
      <c r="A62" s="327" t="s">
        <v>243</v>
      </c>
      <c r="B62" s="328">
        <v>0.59619999999999995</v>
      </c>
      <c r="C62" s="329">
        <v>144.7432</v>
      </c>
      <c r="D62" s="330">
        <v>0.93030000000000002</v>
      </c>
      <c r="E62" s="330">
        <v>30.192599999999999</v>
      </c>
      <c r="F62" s="330">
        <v>16.380400000000002</v>
      </c>
      <c r="G62" s="330">
        <v>5.7961</v>
      </c>
    </row>
    <row r="63" spans="1:7" ht="13.15" customHeight="1" x14ac:dyDescent="0.2">
      <c r="A63" s="331" t="s">
        <v>244</v>
      </c>
      <c r="B63" s="332">
        <v>7.4099999999999999E-2</v>
      </c>
      <c r="C63" s="333">
        <v>146.04339999999999</v>
      </c>
      <c r="D63" s="334">
        <v>2.0051999999999999</v>
      </c>
      <c r="E63" s="334">
        <v>29.680199999999999</v>
      </c>
      <c r="F63" s="334">
        <v>16.43</v>
      </c>
      <c r="G63" s="334">
        <v>4.7195999999999998</v>
      </c>
    </row>
    <row r="64" spans="1:7" ht="13.15" customHeight="1" x14ac:dyDescent="0.2">
      <c r="A64" s="327" t="s">
        <v>245</v>
      </c>
      <c r="B64" s="328">
        <v>0.49120000000000003</v>
      </c>
      <c r="C64" s="329">
        <v>128.8578</v>
      </c>
      <c r="D64" s="330">
        <v>0.18260000000000001</v>
      </c>
      <c r="E64" s="330">
        <v>46.465499999999999</v>
      </c>
      <c r="F64" s="330">
        <v>25.118400000000001</v>
      </c>
      <c r="G64" s="330">
        <v>6.0259999999999998</v>
      </c>
    </row>
    <row r="65" spans="1:7" ht="13.15" customHeight="1" x14ac:dyDescent="0.2">
      <c r="A65" s="331" t="s">
        <v>246</v>
      </c>
      <c r="B65" s="332">
        <v>1.0834999999999999</v>
      </c>
      <c r="C65" s="333">
        <v>134.91139999999999</v>
      </c>
      <c r="D65" s="334">
        <v>0.79849999999999999</v>
      </c>
      <c r="E65" s="334">
        <v>32.208399999999997</v>
      </c>
      <c r="F65" s="334">
        <v>16.3675</v>
      </c>
      <c r="G65" s="334">
        <v>9.5664999999999996</v>
      </c>
    </row>
    <row r="66" spans="1:7" ht="13.15" customHeight="1" x14ac:dyDescent="0.2">
      <c r="A66" s="327" t="s">
        <v>247</v>
      </c>
      <c r="B66" s="328">
        <v>9.7100000000000006E-2</v>
      </c>
      <c r="C66" s="329">
        <v>142.3991</v>
      </c>
      <c r="D66" s="330">
        <v>1.2946</v>
      </c>
      <c r="E66" s="330">
        <v>32.224299999999999</v>
      </c>
      <c r="F66" s="330">
        <v>14.989599999999999</v>
      </c>
      <c r="G66" s="330">
        <v>9.0931999999999995</v>
      </c>
    </row>
    <row r="67" spans="1:7" ht="13.15" customHeight="1" x14ac:dyDescent="0.2">
      <c r="A67" s="331" t="s">
        <v>248</v>
      </c>
      <c r="B67" s="332">
        <v>0.33410000000000001</v>
      </c>
      <c r="C67" s="333">
        <v>147.98670000000001</v>
      </c>
      <c r="D67" s="334">
        <v>13.4842</v>
      </c>
      <c r="E67" s="334">
        <v>30.427</v>
      </c>
      <c r="F67" s="334">
        <v>17.661300000000001</v>
      </c>
      <c r="G67" s="334">
        <v>7.1590999999999996</v>
      </c>
    </row>
    <row r="68" spans="1:7" ht="13.15" customHeight="1" x14ac:dyDescent="0.2">
      <c r="A68" s="327" t="s">
        <v>249</v>
      </c>
      <c r="B68" s="328">
        <v>0.64680000000000004</v>
      </c>
      <c r="C68" s="329">
        <v>137.2809</v>
      </c>
      <c r="D68" s="330">
        <v>1.3702000000000001</v>
      </c>
      <c r="E68" s="330">
        <v>27.263300000000001</v>
      </c>
      <c r="F68" s="330">
        <v>18.457899999999999</v>
      </c>
      <c r="G68" s="330">
        <v>4.3028000000000004</v>
      </c>
    </row>
    <row r="69" spans="1:7" ht="13.15" customHeight="1" x14ac:dyDescent="0.2">
      <c r="A69" s="331" t="s">
        <v>250</v>
      </c>
      <c r="B69" s="332">
        <v>0.30130000000000001</v>
      </c>
      <c r="C69" s="333">
        <v>142.00389999999999</v>
      </c>
      <c r="D69" s="334">
        <v>4.4642999999999997</v>
      </c>
      <c r="E69" s="334">
        <v>29.440899999999999</v>
      </c>
      <c r="F69" s="334">
        <v>15.693899999999999</v>
      </c>
      <c r="G69" s="334">
        <v>6.0190000000000001</v>
      </c>
    </row>
    <row r="70" spans="1:7" ht="13.15" customHeight="1" x14ac:dyDescent="0.2">
      <c r="A70" s="327" t="s">
        <v>251</v>
      </c>
      <c r="B70" s="328">
        <v>0.12709999999999999</v>
      </c>
      <c r="C70" s="329">
        <v>141.64089999999999</v>
      </c>
      <c r="D70" s="330">
        <v>3.2852999999999999</v>
      </c>
      <c r="E70" s="330">
        <v>29.8004</v>
      </c>
      <c r="F70" s="330">
        <v>15.866099999999999</v>
      </c>
      <c r="G70" s="330">
        <v>8.3722999999999992</v>
      </c>
    </row>
    <row r="71" spans="1:7" ht="13.15" customHeight="1" x14ac:dyDescent="0.2">
      <c r="A71" s="331" t="s">
        <v>252</v>
      </c>
      <c r="B71" s="332">
        <v>6.5699999999999995E-2</v>
      </c>
      <c r="C71" s="333">
        <v>135.96789999999999</v>
      </c>
      <c r="D71" s="334">
        <v>0.49580000000000002</v>
      </c>
      <c r="E71" s="334">
        <v>39.305900000000001</v>
      </c>
      <c r="F71" s="334">
        <v>16.463000000000001</v>
      </c>
      <c r="G71" s="334">
        <v>13.1126</v>
      </c>
    </row>
    <row r="72" spans="1:7" ht="13.15" customHeight="1" x14ac:dyDescent="0.2">
      <c r="A72" s="327" t="s">
        <v>254</v>
      </c>
      <c r="B72" s="328">
        <v>0.1077</v>
      </c>
      <c r="C72" s="329">
        <v>142.65369999999999</v>
      </c>
      <c r="D72" s="330">
        <v>1.4935</v>
      </c>
      <c r="E72" s="330">
        <v>32.917400000000001</v>
      </c>
      <c r="F72" s="330">
        <v>16.1706</v>
      </c>
      <c r="G72" s="330">
        <v>8.2350999999999992</v>
      </c>
    </row>
    <row r="73" spans="1:7" ht="13.15" customHeight="1" x14ac:dyDescent="0.2">
      <c r="A73" s="331" t="s">
        <v>255</v>
      </c>
      <c r="B73" s="332">
        <v>6.2100000000000002E-2</v>
      </c>
      <c r="C73" s="333">
        <v>138.149</v>
      </c>
      <c r="D73" s="334">
        <v>1.5864</v>
      </c>
      <c r="E73" s="334">
        <v>36.393300000000004</v>
      </c>
      <c r="F73" s="334">
        <v>16.0427</v>
      </c>
      <c r="G73" s="334">
        <v>10.186199999999999</v>
      </c>
    </row>
    <row r="74" spans="1:7" x14ac:dyDescent="0.2">
      <c r="A74" s="327" t="s">
        <v>256</v>
      </c>
      <c r="B74" s="328">
        <v>6.2700000000000006E-2</v>
      </c>
      <c r="C74" s="329">
        <v>140.34620000000001</v>
      </c>
      <c r="D74" s="330">
        <v>0.31630000000000003</v>
      </c>
      <c r="E74" s="330">
        <v>33.571399999999997</v>
      </c>
      <c r="F74" s="330">
        <v>15.742599999999999</v>
      </c>
      <c r="G74" s="330">
        <v>9.6516000000000002</v>
      </c>
    </row>
    <row r="75" spans="1:7" x14ac:dyDescent="0.2">
      <c r="A75" s="331" t="s">
        <v>257</v>
      </c>
      <c r="B75" s="332">
        <v>0.1013</v>
      </c>
      <c r="C75" s="333">
        <v>147.13480000000001</v>
      </c>
      <c r="D75" s="334">
        <v>7.6131000000000002</v>
      </c>
      <c r="E75" s="334">
        <v>33.708300000000001</v>
      </c>
      <c r="F75" s="334">
        <v>16.065100000000001</v>
      </c>
      <c r="G75" s="334">
        <v>10.775600000000001</v>
      </c>
    </row>
    <row r="76" spans="1:7" x14ac:dyDescent="0.2">
      <c r="A76" s="327" t="s">
        <v>258</v>
      </c>
      <c r="B76" s="328">
        <v>0.51880000000000004</v>
      </c>
      <c r="C76" s="329">
        <v>142.92009999999999</v>
      </c>
      <c r="D76" s="330">
        <v>5.4138000000000002</v>
      </c>
      <c r="E76" s="330">
        <v>34.3123</v>
      </c>
      <c r="F76" s="330">
        <v>16.450900000000001</v>
      </c>
      <c r="G76" s="330">
        <v>8.3625000000000007</v>
      </c>
    </row>
    <row r="77" spans="1:7" x14ac:dyDescent="0.2">
      <c r="A77" s="331" t="s">
        <v>259</v>
      </c>
      <c r="B77" s="332">
        <v>9.9099999999999994E-2</v>
      </c>
      <c r="C77" s="333">
        <v>147.11019999999999</v>
      </c>
      <c r="D77" s="334">
        <v>5.4680999999999997</v>
      </c>
      <c r="E77" s="334">
        <v>31.765999999999998</v>
      </c>
      <c r="F77" s="334">
        <v>16.3047</v>
      </c>
      <c r="G77" s="334">
        <v>6.3712</v>
      </c>
    </row>
    <row r="78" spans="1:7" x14ac:dyDescent="0.2">
      <c r="A78" s="327" t="s">
        <v>260</v>
      </c>
      <c r="B78" s="328">
        <v>1.5912999999999999</v>
      </c>
      <c r="C78" s="329">
        <v>141.22890000000001</v>
      </c>
      <c r="D78" s="330">
        <v>0.41299999999999998</v>
      </c>
      <c r="E78" s="330">
        <v>33.355800000000002</v>
      </c>
      <c r="F78" s="330">
        <v>15.9267</v>
      </c>
      <c r="G78" s="330">
        <v>9.0328999999999997</v>
      </c>
    </row>
    <row r="79" spans="1:7" x14ac:dyDescent="0.2">
      <c r="A79" s="331" t="s">
        <v>263</v>
      </c>
      <c r="B79" s="332">
        <v>8.8999999999999996E-2</v>
      </c>
      <c r="C79" s="333">
        <v>137.64680000000001</v>
      </c>
      <c r="D79" s="334">
        <v>0.49869999999999998</v>
      </c>
      <c r="E79" s="334">
        <v>37.078200000000002</v>
      </c>
      <c r="F79" s="334">
        <v>15.738300000000001</v>
      </c>
      <c r="G79" s="334">
        <v>11.481299999999999</v>
      </c>
    </row>
    <row r="80" spans="1:7" x14ac:dyDescent="0.2">
      <c r="A80" s="327" t="s">
        <v>264</v>
      </c>
      <c r="B80" s="328">
        <v>0.48649999999999999</v>
      </c>
      <c r="C80" s="329">
        <v>142.3159</v>
      </c>
      <c r="D80" s="330">
        <v>1.7003999999999999</v>
      </c>
      <c r="E80" s="330">
        <v>33.5593</v>
      </c>
      <c r="F80" s="330">
        <v>14.8653</v>
      </c>
      <c r="G80" s="330">
        <v>10.3375</v>
      </c>
    </row>
    <row r="81" spans="1:7" x14ac:dyDescent="0.2">
      <c r="A81" s="331" t="s">
        <v>265</v>
      </c>
      <c r="B81" s="332">
        <v>6.4299999999999996E-2</v>
      </c>
      <c r="C81" s="333">
        <v>141.69990000000001</v>
      </c>
      <c r="D81" s="334">
        <v>1.3260000000000001</v>
      </c>
      <c r="E81" s="334">
        <v>33.379300000000001</v>
      </c>
      <c r="F81" s="334">
        <v>14.943199999999999</v>
      </c>
      <c r="G81" s="334">
        <v>9.3984000000000005</v>
      </c>
    </row>
    <row r="82" spans="1:7" x14ac:dyDescent="0.2">
      <c r="A82" s="327"/>
      <c r="B82" s="328"/>
      <c r="C82" s="329"/>
      <c r="D82" s="330"/>
      <c r="E82" s="330"/>
      <c r="F82" s="330"/>
      <c r="G82" s="330"/>
    </row>
    <row r="83" spans="1:7" x14ac:dyDescent="0.2">
      <c r="A83" s="331"/>
      <c r="B83" s="332"/>
      <c r="C83" s="333"/>
      <c r="D83" s="334"/>
      <c r="E83" s="334"/>
      <c r="F83" s="334"/>
      <c r="G83" s="334"/>
    </row>
    <row r="84" spans="1:7" x14ac:dyDescent="0.2">
      <c r="A84" s="327"/>
      <c r="B84" s="328"/>
      <c r="C84" s="329"/>
      <c r="D84" s="330"/>
      <c r="E84" s="330"/>
      <c r="F84" s="330"/>
      <c r="G84" s="330"/>
    </row>
    <row r="85" spans="1:7" x14ac:dyDescent="0.2">
      <c r="A85" s="331"/>
      <c r="B85" s="332"/>
      <c r="C85" s="333"/>
      <c r="D85" s="334"/>
      <c r="E85" s="334"/>
      <c r="F85" s="334"/>
      <c r="G85" s="334"/>
    </row>
    <row r="86" spans="1:7" x14ac:dyDescent="0.2">
      <c r="A86" s="327"/>
      <c r="B86" s="328"/>
      <c r="C86" s="329"/>
      <c r="D86" s="330"/>
      <c r="E86" s="330"/>
      <c r="F86" s="330"/>
      <c r="G86" s="330"/>
    </row>
    <row r="87" spans="1:7" x14ac:dyDescent="0.2">
      <c r="A87" s="331"/>
      <c r="B87" s="332"/>
      <c r="C87" s="333"/>
      <c r="D87" s="334"/>
      <c r="E87" s="334"/>
      <c r="F87" s="334"/>
      <c r="G87" s="334"/>
    </row>
    <row r="88" spans="1:7" x14ac:dyDescent="0.2">
      <c r="A88" s="327"/>
      <c r="B88" s="328"/>
      <c r="C88" s="329"/>
      <c r="D88" s="330"/>
      <c r="E88" s="330"/>
      <c r="F88" s="330"/>
      <c r="G88" s="330"/>
    </row>
    <row r="89" spans="1:7" x14ac:dyDescent="0.2">
      <c r="A89" s="331"/>
      <c r="B89" s="332"/>
      <c r="C89" s="333"/>
      <c r="D89" s="334"/>
      <c r="E89" s="334"/>
      <c r="F89" s="334"/>
      <c r="G89" s="334"/>
    </row>
    <row r="90" spans="1:7" x14ac:dyDescent="0.2">
      <c r="A90" s="327"/>
      <c r="B90" s="328"/>
      <c r="C90" s="329"/>
      <c r="D90" s="330"/>
      <c r="E90" s="330"/>
      <c r="F90" s="330"/>
      <c r="G90" s="330"/>
    </row>
    <row r="91" spans="1:7" x14ac:dyDescent="0.2">
      <c r="A91" s="331"/>
      <c r="B91" s="332"/>
      <c r="C91" s="333"/>
      <c r="D91" s="334"/>
      <c r="E91" s="334"/>
      <c r="F91" s="334"/>
      <c r="G91" s="334"/>
    </row>
    <row r="92" spans="1:7" x14ac:dyDescent="0.2">
      <c r="A92" s="327"/>
      <c r="B92" s="328"/>
      <c r="C92" s="329"/>
      <c r="D92" s="330"/>
      <c r="E92" s="330"/>
      <c r="F92" s="330"/>
      <c r="G92" s="330"/>
    </row>
    <row r="93" spans="1:7" x14ac:dyDescent="0.2">
      <c r="A93" s="331"/>
      <c r="B93" s="332"/>
      <c r="C93" s="333"/>
      <c r="D93" s="334"/>
      <c r="E93" s="334"/>
      <c r="F93" s="334"/>
      <c r="G93" s="334"/>
    </row>
    <row r="94" spans="1:7" x14ac:dyDescent="0.2">
      <c r="A94" s="327"/>
      <c r="B94" s="328"/>
      <c r="C94" s="329"/>
      <c r="D94" s="330"/>
      <c r="E94" s="330"/>
      <c r="F94" s="330"/>
      <c r="G94" s="330"/>
    </row>
    <row r="95" spans="1:7" x14ac:dyDescent="0.2">
      <c r="A95" s="331"/>
      <c r="B95" s="332"/>
      <c r="C95" s="333"/>
      <c r="D95" s="334"/>
      <c r="E95" s="334"/>
      <c r="F95" s="334"/>
      <c r="G95" s="334"/>
    </row>
    <row r="96" spans="1:7" x14ac:dyDescent="0.2">
      <c r="A96" s="327"/>
      <c r="B96" s="328"/>
      <c r="C96" s="329"/>
      <c r="D96" s="330"/>
      <c r="E96" s="330"/>
      <c r="F96" s="330"/>
      <c r="G96" s="330"/>
    </row>
    <row r="97" spans="1:7" x14ac:dyDescent="0.2">
      <c r="A97" s="331"/>
      <c r="B97" s="332"/>
      <c r="C97" s="333"/>
      <c r="D97" s="334"/>
      <c r="E97" s="334"/>
      <c r="F97" s="334"/>
      <c r="G97" s="334"/>
    </row>
    <row r="98" spans="1:7" x14ac:dyDescent="0.2">
      <c r="A98" s="327"/>
      <c r="B98" s="328"/>
      <c r="C98" s="329"/>
      <c r="D98" s="330"/>
      <c r="E98" s="330"/>
      <c r="F98" s="330"/>
      <c r="G98" s="330"/>
    </row>
    <row r="99" spans="1:7" x14ac:dyDescent="0.2">
      <c r="A99" s="331"/>
      <c r="B99" s="332"/>
      <c r="C99" s="333"/>
      <c r="D99" s="334"/>
      <c r="E99" s="334"/>
      <c r="F99" s="334"/>
      <c r="G99" s="334"/>
    </row>
    <row r="100" spans="1:7" x14ac:dyDescent="0.2">
      <c r="A100" s="327"/>
      <c r="B100" s="328"/>
      <c r="C100" s="329"/>
      <c r="D100" s="330"/>
      <c r="E100" s="330"/>
      <c r="F100" s="330"/>
      <c r="G100" s="330"/>
    </row>
    <row r="101" spans="1:7" x14ac:dyDescent="0.2">
      <c r="A101" s="331"/>
      <c r="B101" s="332"/>
      <c r="C101" s="333"/>
      <c r="D101" s="334"/>
      <c r="E101" s="334"/>
      <c r="F101" s="334"/>
      <c r="G101" s="334"/>
    </row>
    <row r="102" spans="1:7" x14ac:dyDescent="0.2">
      <c r="A102" s="327"/>
      <c r="B102" s="328"/>
      <c r="C102" s="329"/>
      <c r="D102" s="330"/>
      <c r="E102" s="330"/>
      <c r="F102" s="330"/>
      <c r="G102" s="330"/>
    </row>
    <row r="103" spans="1:7" x14ac:dyDescent="0.2">
      <c r="A103" s="331"/>
      <c r="B103" s="332"/>
      <c r="C103" s="333"/>
      <c r="D103" s="334"/>
      <c r="E103" s="334"/>
      <c r="F103" s="334"/>
      <c r="G103" s="334"/>
    </row>
    <row r="104" spans="1:7" x14ac:dyDescent="0.2">
      <c r="A104" s="327"/>
      <c r="B104" s="328"/>
      <c r="C104" s="329"/>
      <c r="D104" s="330"/>
      <c r="E104" s="330"/>
      <c r="F104" s="330"/>
      <c r="G104" s="330"/>
    </row>
    <row r="105" spans="1:7" x14ac:dyDescent="0.2">
      <c r="A105" s="331"/>
      <c r="B105" s="332"/>
      <c r="C105" s="333"/>
      <c r="D105" s="334"/>
      <c r="E105" s="334"/>
      <c r="F105" s="334"/>
      <c r="G105" s="334"/>
    </row>
    <row r="106" spans="1:7" x14ac:dyDescent="0.2">
      <c r="A106" s="327"/>
      <c r="B106" s="328"/>
      <c r="C106" s="329"/>
      <c r="D106" s="330"/>
      <c r="E106" s="330"/>
      <c r="F106" s="330"/>
      <c r="G106" s="330"/>
    </row>
    <row r="107" spans="1:7" x14ac:dyDescent="0.2">
      <c r="A107" s="331"/>
      <c r="B107" s="332"/>
      <c r="C107" s="333"/>
      <c r="D107" s="334"/>
      <c r="E107" s="334"/>
      <c r="F107" s="334"/>
      <c r="G107" s="334"/>
    </row>
    <row r="108" spans="1:7" x14ac:dyDescent="0.2">
      <c r="A108" s="327"/>
      <c r="B108" s="328"/>
      <c r="C108" s="329"/>
      <c r="D108" s="330"/>
      <c r="E108" s="330"/>
      <c r="F108" s="330"/>
      <c r="G108" s="330"/>
    </row>
    <row r="109" spans="1:7" x14ac:dyDescent="0.2">
      <c r="A109" s="331"/>
      <c r="B109" s="332"/>
      <c r="C109" s="333"/>
      <c r="D109" s="334"/>
      <c r="E109" s="334"/>
      <c r="F109" s="334"/>
      <c r="G109" s="334"/>
    </row>
    <row r="110" spans="1:7" x14ac:dyDescent="0.2">
      <c r="A110" s="327"/>
      <c r="B110" s="328"/>
      <c r="C110" s="329"/>
      <c r="D110" s="330"/>
      <c r="E110" s="330"/>
      <c r="F110" s="330"/>
      <c r="G110" s="330"/>
    </row>
    <row r="111" spans="1:7" x14ac:dyDescent="0.2">
      <c r="A111" s="331"/>
      <c r="B111" s="332"/>
      <c r="C111" s="333"/>
      <c r="D111" s="334"/>
      <c r="E111" s="334"/>
      <c r="F111" s="334"/>
      <c r="G111" s="334"/>
    </row>
    <row r="112" spans="1:7" x14ac:dyDescent="0.2">
      <c r="A112" s="327"/>
      <c r="B112" s="328"/>
      <c r="C112" s="329"/>
      <c r="D112" s="330"/>
      <c r="E112" s="330"/>
      <c r="F112" s="330"/>
      <c r="G112" s="330"/>
    </row>
    <row r="113" spans="1:7" x14ac:dyDescent="0.2">
      <c r="A113" s="331"/>
      <c r="B113" s="332"/>
      <c r="C113" s="333"/>
      <c r="D113" s="334"/>
      <c r="E113" s="334"/>
      <c r="F113" s="334"/>
      <c r="G113" s="334"/>
    </row>
    <row r="114" spans="1:7" x14ac:dyDescent="0.2">
      <c r="A114" s="327"/>
      <c r="B114" s="328"/>
      <c r="C114" s="329"/>
      <c r="D114" s="330"/>
      <c r="E114" s="330"/>
      <c r="F114" s="330"/>
      <c r="G114" s="330"/>
    </row>
    <row r="115" spans="1:7" x14ac:dyDescent="0.2">
      <c r="A115" s="331"/>
      <c r="B115" s="332"/>
      <c r="C115" s="333"/>
      <c r="D115" s="334"/>
      <c r="E115" s="334"/>
      <c r="F115" s="334"/>
      <c r="G115" s="334"/>
    </row>
    <row r="116" spans="1:7" x14ac:dyDescent="0.2">
      <c r="A116" s="327"/>
      <c r="B116" s="328"/>
      <c r="C116" s="329"/>
      <c r="D116" s="330"/>
      <c r="E116" s="330"/>
      <c r="F116" s="330"/>
      <c r="G116" s="330"/>
    </row>
    <row r="117" spans="1:7" x14ac:dyDescent="0.2">
      <c r="A117" s="331"/>
      <c r="B117" s="332"/>
      <c r="C117" s="333"/>
      <c r="D117" s="334"/>
      <c r="E117" s="334"/>
      <c r="F117" s="334"/>
      <c r="G117" s="334"/>
    </row>
    <row r="118" spans="1:7" x14ac:dyDescent="0.2">
      <c r="A118" s="327"/>
      <c r="B118" s="328"/>
      <c r="C118" s="329"/>
      <c r="D118" s="330"/>
      <c r="E118" s="330"/>
      <c r="F118" s="330"/>
      <c r="G118" s="330"/>
    </row>
    <row r="119" spans="1:7" x14ac:dyDescent="0.2">
      <c r="A119" s="331"/>
      <c r="B119" s="332"/>
      <c r="C119" s="333"/>
      <c r="D119" s="334"/>
      <c r="E119" s="334"/>
      <c r="F119" s="334"/>
      <c r="G119" s="334"/>
    </row>
    <row r="120" spans="1:7" x14ac:dyDescent="0.2">
      <c r="A120" s="327"/>
      <c r="B120" s="328"/>
      <c r="C120" s="329"/>
      <c r="D120" s="330"/>
      <c r="E120" s="330"/>
      <c r="F120" s="330"/>
      <c r="G120" s="330"/>
    </row>
    <row r="121" spans="1:7" x14ac:dyDescent="0.2">
      <c r="A121" s="331"/>
      <c r="B121" s="332"/>
      <c r="C121" s="333"/>
      <c r="D121" s="334"/>
      <c r="E121" s="334"/>
      <c r="F121" s="334"/>
      <c r="G121" s="334"/>
    </row>
    <row r="122" spans="1:7" x14ac:dyDescent="0.2">
      <c r="A122" s="327"/>
      <c r="B122" s="328"/>
      <c r="C122" s="329"/>
      <c r="D122" s="330"/>
      <c r="E122" s="330"/>
      <c r="F122" s="330"/>
      <c r="G122" s="330"/>
    </row>
    <row r="123" spans="1:7" x14ac:dyDescent="0.2">
      <c r="A123" s="331"/>
      <c r="B123" s="332"/>
      <c r="C123" s="333"/>
      <c r="D123" s="334"/>
      <c r="E123" s="334"/>
      <c r="F123" s="334"/>
      <c r="G123" s="334"/>
    </row>
    <row r="124" spans="1:7" x14ac:dyDescent="0.2">
      <c r="A124" s="327"/>
      <c r="B124" s="328"/>
      <c r="C124" s="329"/>
      <c r="D124" s="330"/>
      <c r="E124" s="330"/>
      <c r="F124" s="330"/>
      <c r="G124" s="330"/>
    </row>
    <row r="125" spans="1:7" x14ac:dyDescent="0.2">
      <c r="A125" s="331"/>
      <c r="B125" s="332"/>
      <c r="C125" s="333"/>
      <c r="D125" s="334"/>
      <c r="E125" s="334"/>
      <c r="F125" s="334"/>
      <c r="G125" s="334"/>
    </row>
    <row r="126" spans="1:7" x14ac:dyDescent="0.2">
      <c r="A126" s="327"/>
      <c r="B126" s="328"/>
      <c r="C126" s="329"/>
      <c r="D126" s="330"/>
      <c r="E126" s="330"/>
      <c r="F126" s="330"/>
      <c r="G126" s="330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C40E0-AE10-4C87-8B04-F75E1082553D}">
  <sheetPr codeName="List8">
    <tabColor rgb="FF33CCFF"/>
  </sheetPr>
  <dimension ref="A1:Q32"/>
  <sheetViews>
    <sheetView showGridLines="0" topLeftCell="A13" zoomScaleNormal="100" zoomScaleSheetLayoutView="100" workbookViewId="0">
      <selection activeCell="N37" sqref="N37"/>
    </sheetView>
  </sheetViews>
  <sheetFormatPr defaultColWidth="10.6640625" defaultRowHeight="15" x14ac:dyDescent="0.25"/>
  <cols>
    <col min="1" max="1" width="2.5" style="336" customWidth="1"/>
    <col min="2" max="2" width="12.1640625" style="336" customWidth="1"/>
    <col min="3" max="3" width="62.6640625" style="336" customWidth="1"/>
    <col min="4" max="4" width="12" style="355" customWidth="1"/>
    <col min="5" max="5" width="7.5" style="356" customWidth="1"/>
    <col min="6" max="6" width="3.8320312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297</v>
      </c>
      <c r="P1" s="5" t="s">
        <v>1</v>
      </c>
      <c r="Q1" s="317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298</v>
      </c>
      <c r="B3" s="14"/>
      <c r="C3" s="14"/>
      <c r="D3" s="14"/>
      <c r="E3" s="14"/>
      <c r="F3" s="15"/>
    </row>
    <row r="4" spans="1:17" s="337" customFormat="1" ht="15.75" customHeight="1" x14ac:dyDescent="0.3">
      <c r="A4" s="300"/>
      <c r="B4" s="300"/>
      <c r="C4" s="18"/>
      <c r="D4" s="19" t="str">
        <f>VLOOKUP($P$1,[1]System!$N$2:$O$16,2,0)</f>
        <v>Jihočeský kraj</v>
      </c>
      <c r="E4" s="19"/>
      <c r="F4" s="20"/>
    </row>
    <row r="5" spans="1:17" s="337" customFormat="1" ht="39.4" customHeight="1" x14ac:dyDescent="0.3">
      <c r="A5" s="338"/>
      <c r="B5" s="338"/>
      <c r="C5" s="338"/>
      <c r="D5" s="338"/>
      <c r="E5" s="338"/>
      <c r="F5" s="339"/>
    </row>
    <row r="6" spans="1:17" s="340" customFormat="1" ht="18.75" x14ac:dyDescent="0.25">
      <c r="B6" s="26" t="s">
        <v>299</v>
      </c>
      <c r="C6" s="27"/>
      <c r="D6" s="49">
        <v>175.4914</v>
      </c>
      <c r="E6" s="28" t="s">
        <v>300</v>
      </c>
      <c r="F6" s="22"/>
    </row>
    <row r="7" spans="1:17" s="341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101.74550000000001</v>
      </c>
      <c r="E7" s="33" t="s">
        <v>6</v>
      </c>
      <c r="F7" s="30"/>
    </row>
    <row r="8" spans="1:17" s="341" customFormat="1" ht="35.450000000000003" customHeight="1" x14ac:dyDescent="0.3">
      <c r="B8" s="342"/>
      <c r="C8" s="342"/>
      <c r="D8" s="343"/>
      <c r="E8" s="344"/>
      <c r="F8" s="345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301</v>
      </c>
      <c r="D10" s="48">
        <v>115.80410000000001</v>
      </c>
      <c r="E10" s="39" t="s">
        <v>300</v>
      </c>
    </row>
    <row r="11" spans="1:17" ht="19.5" customHeight="1" x14ac:dyDescent="0.2">
      <c r="B11" s="40" t="s">
        <v>10</v>
      </c>
      <c r="C11" s="37" t="s">
        <v>302</v>
      </c>
      <c r="D11" s="48">
        <v>146.565</v>
      </c>
      <c r="E11" s="39" t="s">
        <v>300</v>
      </c>
    </row>
    <row r="12" spans="1:17" ht="19.5" customHeight="1" x14ac:dyDescent="0.2">
      <c r="B12" s="40" t="s">
        <v>12</v>
      </c>
      <c r="C12" s="37" t="s">
        <v>303</v>
      </c>
      <c r="D12" s="48">
        <v>175.4914</v>
      </c>
      <c r="E12" s="39" t="s">
        <v>300</v>
      </c>
      <c r="L12" s="346"/>
    </row>
    <row r="13" spans="1:17" ht="19.5" customHeight="1" x14ac:dyDescent="0.2">
      <c r="B13" s="40" t="s">
        <v>14</v>
      </c>
      <c r="C13" s="37" t="s">
        <v>304</v>
      </c>
      <c r="D13" s="48">
        <v>208.03870000000001</v>
      </c>
      <c r="E13" s="39" t="s">
        <v>300</v>
      </c>
      <c r="L13" s="346"/>
    </row>
    <row r="14" spans="1:17" ht="19.5" customHeight="1" x14ac:dyDescent="0.2">
      <c r="B14" s="40" t="s">
        <v>16</v>
      </c>
      <c r="C14" s="37" t="s">
        <v>305</v>
      </c>
      <c r="D14" s="48">
        <v>248.9418</v>
      </c>
      <c r="E14" s="39" t="s">
        <v>300</v>
      </c>
    </row>
    <row r="15" spans="1:17" s="340" customFormat="1" ht="35.450000000000003" customHeight="1" x14ac:dyDescent="0.3">
      <c r="B15" s="347"/>
      <c r="C15" s="347"/>
      <c r="D15" s="341"/>
      <c r="E15" s="341"/>
    </row>
    <row r="16" spans="1:17" s="340" customFormat="1" ht="27.95" customHeight="1" x14ac:dyDescent="0.25">
      <c r="B16" s="26" t="s">
        <v>306</v>
      </c>
      <c r="C16" s="27"/>
      <c r="D16" s="49">
        <v>182.19569999999999</v>
      </c>
      <c r="E16" s="28" t="s">
        <v>300</v>
      </c>
    </row>
    <row r="17" spans="1:6" s="348" customFormat="1" ht="19.5" customHeight="1" x14ac:dyDescent="0.2">
      <c r="B17" s="349"/>
      <c r="C17" s="349"/>
      <c r="D17" s="350"/>
      <c r="E17" s="351"/>
    </row>
    <row r="18" spans="1:6" s="348" customFormat="1" ht="19.5" customHeight="1" x14ac:dyDescent="0.2">
      <c r="B18" s="349"/>
      <c r="C18" s="349"/>
      <c r="D18" s="352"/>
      <c r="E18" s="345"/>
    </row>
    <row r="19" spans="1:6" s="348" customFormat="1" ht="7.5" customHeight="1" x14ac:dyDescent="0.2">
      <c r="B19" s="349"/>
      <c r="C19" s="349"/>
      <c r="D19" s="352"/>
      <c r="E19" s="345"/>
    </row>
    <row r="20" spans="1:6" s="348" customFormat="1" ht="7.15" customHeight="1" x14ac:dyDescent="0.2">
      <c r="B20" s="349"/>
      <c r="C20" s="349"/>
      <c r="D20" s="352"/>
      <c r="E20" s="345"/>
    </row>
    <row r="21" spans="1:6" s="348" customFormat="1" ht="31.5" customHeight="1" x14ac:dyDescent="0.3">
      <c r="B21" s="353"/>
      <c r="C21" s="353"/>
      <c r="D21" s="341"/>
      <c r="E21" s="354"/>
    </row>
    <row r="22" spans="1:6" ht="31.5" customHeight="1" x14ac:dyDescent="0.2">
      <c r="B22" s="55">
        <f>D11-D10</f>
        <v>30.760899999999992</v>
      </c>
      <c r="C22" s="55">
        <f>D11</f>
        <v>146.565</v>
      </c>
      <c r="D22" s="56">
        <f>D12-D11</f>
        <v>28.926400000000001</v>
      </c>
      <c r="E22" s="56">
        <f>D13-D12</f>
        <v>32.547300000000007</v>
      </c>
      <c r="F22" s="56">
        <f>D14-D13</f>
        <v>40.903099999999995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47"/>
      <c r="D26" s="357"/>
      <c r="E26" s="358"/>
    </row>
    <row r="27" spans="1:6" ht="31.5" customHeight="1" x14ac:dyDescent="0.2">
      <c r="C27" s="347"/>
      <c r="D27" s="357"/>
      <c r="E27" s="358"/>
    </row>
    <row r="28" spans="1:6" ht="31.5" customHeight="1" x14ac:dyDescent="0.2">
      <c r="C28" s="347"/>
      <c r="D28" s="357"/>
      <c r="E28" s="358"/>
    </row>
    <row r="29" spans="1:6" ht="26.25" customHeight="1" x14ac:dyDescent="0.2">
      <c r="B29" s="359" t="s">
        <v>307</v>
      </c>
      <c r="C29" s="359"/>
      <c r="D29" s="359"/>
      <c r="E29" s="359"/>
    </row>
    <row r="30" spans="1:6" ht="15" customHeight="1" x14ac:dyDescent="0.2">
      <c r="A30" s="360"/>
      <c r="B30" s="359"/>
      <c r="C30" s="359"/>
      <c r="D30" s="359"/>
      <c r="E30" s="359"/>
      <c r="F30" s="361"/>
    </row>
    <row r="31" spans="1:6" ht="15" customHeight="1" x14ac:dyDescent="0.25">
      <c r="A31" s="361"/>
      <c r="F31" s="362"/>
    </row>
    <row r="32" spans="1:6" ht="15" customHeight="1" x14ac:dyDescent="0.25">
      <c r="F32" s="362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25CE4-3F09-4A8A-87DC-DFBCCA74735C}">
  <sheetPr codeName="List15">
    <tabColor rgb="FF66FFFF"/>
  </sheetPr>
  <dimension ref="A1:Q55"/>
  <sheetViews>
    <sheetView showGridLines="0" zoomScaleNormal="100" zoomScaleSheetLayoutView="100" workbookViewId="0">
      <selection activeCell="N37" sqref="N37"/>
    </sheetView>
  </sheetViews>
  <sheetFormatPr defaultColWidth="10.6640625" defaultRowHeight="12.75" x14ac:dyDescent="0.2"/>
  <cols>
    <col min="1" max="1" width="34" style="336" customWidth="1"/>
    <col min="2" max="2" width="16.83203125" style="336" customWidth="1"/>
    <col min="3" max="6" width="12.5" style="336" customWidth="1"/>
    <col min="7" max="16384" width="10.6640625" style="336"/>
  </cols>
  <sheetData>
    <row r="1" spans="1:17" s="335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2"/>
      <c r="D1" s="3"/>
      <c r="E1" s="3"/>
      <c r="F1" s="3" t="s">
        <v>308</v>
      </c>
      <c r="O1" s="317"/>
      <c r="P1" s="5" t="s">
        <v>1</v>
      </c>
      <c r="Q1" s="317" t="s">
        <v>2</v>
      </c>
    </row>
    <row r="2" spans="1:17" ht="16.7" customHeight="1" x14ac:dyDescent="0.2">
      <c r="A2" s="8"/>
      <c r="B2" s="363"/>
      <c r="C2" s="363"/>
      <c r="D2" s="363"/>
      <c r="E2" s="363"/>
      <c r="F2" s="364"/>
      <c r="G2" s="363"/>
    </row>
    <row r="3" spans="1:17" ht="26.25" customHeight="1" x14ac:dyDescent="0.2">
      <c r="A3" s="14" t="s">
        <v>309</v>
      </c>
      <c r="B3" s="14"/>
      <c r="C3" s="14"/>
      <c r="D3" s="14"/>
      <c r="E3" s="14"/>
      <c r="F3" s="15"/>
    </row>
    <row r="4" spans="1:17" ht="15.75" customHeight="1" x14ac:dyDescent="0.2">
      <c r="A4" s="365"/>
      <c r="B4" s="365"/>
      <c r="C4" s="18"/>
      <c r="D4" s="18"/>
      <c r="E4" s="19" t="str">
        <f>VLOOKUP($P$1,[1]System!$N$2:$O$16,2,0)</f>
        <v>Jihočeský kraj</v>
      </c>
      <c r="F4" s="20"/>
      <c r="G4" s="365"/>
    </row>
    <row r="5" spans="1:17" ht="9.4" customHeight="1" x14ac:dyDescent="0.2">
      <c r="A5" s="366"/>
      <c r="B5" s="367"/>
      <c r="C5" s="367"/>
      <c r="D5" s="367"/>
      <c r="E5" s="367"/>
      <c r="F5" s="367"/>
    </row>
    <row r="6" spans="1:17" ht="14.25" customHeight="1" x14ac:dyDescent="0.2">
      <c r="A6" s="368" t="s">
        <v>30</v>
      </c>
      <c r="B6" s="258" t="s">
        <v>31</v>
      </c>
      <c r="C6" s="369" t="s">
        <v>310</v>
      </c>
      <c r="D6" s="369" t="s">
        <v>311</v>
      </c>
      <c r="E6" s="370"/>
      <c r="F6" s="369" t="s">
        <v>312</v>
      </c>
    </row>
    <row r="7" spans="1:17" ht="14.25" customHeight="1" x14ac:dyDescent="0.2">
      <c r="A7" s="368"/>
      <c r="B7" s="258"/>
      <c r="C7" s="369"/>
      <c r="D7" s="370"/>
      <c r="E7" s="370"/>
      <c r="F7" s="369"/>
    </row>
    <row r="8" spans="1:17" ht="14.25" customHeight="1" x14ac:dyDescent="0.2">
      <c r="A8" s="368"/>
      <c r="B8" s="258"/>
      <c r="C8" s="369"/>
      <c r="D8" s="370" t="s">
        <v>8</v>
      </c>
      <c r="E8" s="370" t="s">
        <v>16</v>
      </c>
      <c r="F8" s="369"/>
    </row>
    <row r="9" spans="1:17" ht="14.25" customHeight="1" x14ac:dyDescent="0.2">
      <c r="A9" s="368"/>
      <c r="B9" s="258"/>
      <c r="C9" s="369"/>
      <c r="D9" s="370"/>
      <c r="E9" s="370"/>
      <c r="F9" s="369"/>
    </row>
    <row r="10" spans="1:17" ht="14.25" customHeight="1" x14ac:dyDescent="0.2">
      <c r="A10" s="368"/>
      <c r="B10" s="269" t="s">
        <v>27</v>
      </c>
      <c r="C10" s="371" t="s">
        <v>300</v>
      </c>
      <c r="D10" s="371" t="s">
        <v>300</v>
      </c>
      <c r="E10" s="371" t="s">
        <v>300</v>
      </c>
      <c r="F10" s="371" t="s">
        <v>300</v>
      </c>
    </row>
    <row r="11" spans="1:17" ht="0.75" customHeight="1" x14ac:dyDescent="0.2">
      <c r="A11" s="372"/>
      <c r="B11" s="372"/>
      <c r="C11" s="372"/>
      <c r="D11" s="372"/>
      <c r="E11" s="372"/>
      <c r="F11" s="372"/>
    </row>
    <row r="12" spans="1:17" ht="16.7" customHeight="1" thickBot="1" x14ac:dyDescent="0.25">
      <c r="A12" s="373" t="s">
        <v>42</v>
      </c>
      <c r="B12" s="374">
        <v>38.162399999999998</v>
      </c>
      <c r="C12" s="375">
        <v>175.4914</v>
      </c>
      <c r="D12" s="376">
        <v>115.80410000000001</v>
      </c>
      <c r="E12" s="376">
        <v>248.9418</v>
      </c>
      <c r="F12" s="375">
        <v>182.19569999999999</v>
      </c>
      <c r="G12" s="377"/>
      <c r="H12" s="363"/>
      <c r="I12" s="378"/>
    </row>
    <row r="13" spans="1:17" ht="16.7" customHeight="1" thickTop="1" x14ac:dyDescent="0.2">
      <c r="A13" s="142" t="s">
        <v>43</v>
      </c>
      <c r="B13" s="379">
        <v>3.6600000000000001E-2</v>
      </c>
      <c r="C13" s="380">
        <v>134.4599</v>
      </c>
      <c r="D13" s="381">
        <v>79.8</v>
      </c>
      <c r="E13" s="381">
        <v>173.5042</v>
      </c>
      <c r="F13" s="380">
        <v>130.19990000000001</v>
      </c>
      <c r="G13" s="377"/>
      <c r="H13" s="363"/>
      <c r="I13" s="382"/>
    </row>
    <row r="14" spans="1:17" ht="16.7" customHeight="1" x14ac:dyDescent="0.2">
      <c r="A14" s="149" t="s">
        <v>45</v>
      </c>
      <c r="B14" s="383">
        <v>3.7624</v>
      </c>
      <c r="C14" s="384">
        <v>157.25829999999999</v>
      </c>
      <c r="D14" s="385">
        <v>119.3</v>
      </c>
      <c r="E14" s="385">
        <v>197.24270000000001</v>
      </c>
      <c r="F14" s="384">
        <v>158.7551</v>
      </c>
      <c r="G14" s="377"/>
      <c r="H14" s="363"/>
      <c r="I14" s="382"/>
    </row>
    <row r="15" spans="1:17" ht="16.7" customHeight="1" x14ac:dyDescent="0.2">
      <c r="A15" s="149" t="s">
        <v>46</v>
      </c>
      <c r="B15" s="383">
        <v>7.2948000000000004</v>
      </c>
      <c r="C15" s="384">
        <v>174.37520000000001</v>
      </c>
      <c r="D15" s="385">
        <v>121.4282</v>
      </c>
      <c r="E15" s="385">
        <v>236.96950000000001</v>
      </c>
      <c r="F15" s="384">
        <v>179.43539999999999</v>
      </c>
      <c r="G15" s="377"/>
      <c r="H15" s="363"/>
      <c r="I15" s="382"/>
    </row>
    <row r="16" spans="1:17" ht="16.7" customHeight="1" x14ac:dyDescent="0.2">
      <c r="A16" s="149" t="s">
        <v>47</v>
      </c>
      <c r="B16" s="383">
        <v>11.808199999999999</v>
      </c>
      <c r="C16" s="384">
        <v>177.0324</v>
      </c>
      <c r="D16" s="385">
        <v>114.8811</v>
      </c>
      <c r="E16" s="385">
        <v>253.38560000000001</v>
      </c>
      <c r="F16" s="384">
        <v>183.84780000000001</v>
      </c>
      <c r="G16" s="377"/>
      <c r="H16" s="363"/>
      <c r="I16" s="382"/>
    </row>
    <row r="17" spans="1:9" ht="16.7" customHeight="1" x14ac:dyDescent="0.2">
      <c r="A17" s="149" t="s">
        <v>48</v>
      </c>
      <c r="B17" s="383">
        <v>11.3933</v>
      </c>
      <c r="C17" s="384">
        <v>181.7114</v>
      </c>
      <c r="D17" s="385">
        <v>112.97</v>
      </c>
      <c r="E17" s="385">
        <v>262.34280000000001</v>
      </c>
      <c r="F17" s="384">
        <v>187.7884</v>
      </c>
      <c r="G17" s="377"/>
      <c r="H17" s="363"/>
      <c r="I17" s="382"/>
    </row>
    <row r="18" spans="1:9" ht="16.7" customHeight="1" x14ac:dyDescent="0.2">
      <c r="A18" s="149" t="s">
        <v>49</v>
      </c>
      <c r="B18" s="383">
        <v>3.8668</v>
      </c>
      <c r="C18" s="384">
        <v>183.0403</v>
      </c>
      <c r="D18" s="385">
        <v>111.29430000000001</v>
      </c>
      <c r="E18" s="385">
        <v>266.2808</v>
      </c>
      <c r="F18" s="384">
        <v>189.17930000000001</v>
      </c>
      <c r="G18" s="377"/>
      <c r="H18" s="363"/>
      <c r="I18" s="382"/>
    </row>
    <row r="19" spans="1:9" ht="13.5" customHeight="1" x14ac:dyDescent="0.2">
      <c r="A19" s="386"/>
      <c r="B19" s="387"/>
      <c r="C19" s="388"/>
      <c r="D19" s="388"/>
      <c r="E19" s="388"/>
      <c r="F19" s="388"/>
      <c r="G19" s="377"/>
      <c r="H19" s="363"/>
      <c r="I19" s="382"/>
    </row>
    <row r="20" spans="1:9" ht="16.7" customHeight="1" thickBot="1" x14ac:dyDescent="0.25">
      <c r="A20" s="135" t="s">
        <v>50</v>
      </c>
      <c r="B20" s="389">
        <v>13.845000000000001</v>
      </c>
      <c r="C20" s="390">
        <v>190.1311</v>
      </c>
      <c r="D20" s="391">
        <v>136.63999999999999</v>
      </c>
      <c r="E20" s="391">
        <v>276.80259999999998</v>
      </c>
      <c r="F20" s="390">
        <v>200.1942</v>
      </c>
      <c r="G20" s="377"/>
      <c r="H20" s="363"/>
      <c r="I20" s="382"/>
    </row>
    <row r="21" spans="1:9" ht="16.7" customHeight="1" thickTop="1" x14ac:dyDescent="0.2">
      <c r="A21" s="142" t="s">
        <v>43</v>
      </c>
      <c r="B21" s="379">
        <v>1.01E-2</v>
      </c>
      <c r="C21" s="380" t="s">
        <v>44</v>
      </c>
      <c r="D21" s="381" t="s">
        <v>44</v>
      </c>
      <c r="E21" s="381" t="s">
        <v>44</v>
      </c>
      <c r="F21" s="380" t="s">
        <v>44</v>
      </c>
      <c r="G21" s="377"/>
      <c r="H21" s="363"/>
      <c r="I21" s="382"/>
    </row>
    <row r="22" spans="1:9" ht="16.7" customHeight="1" x14ac:dyDescent="0.2">
      <c r="A22" s="149" t="s">
        <v>45</v>
      </c>
      <c r="B22" s="383">
        <v>1.8626</v>
      </c>
      <c r="C22" s="384">
        <v>161.53049999999999</v>
      </c>
      <c r="D22" s="385">
        <v>135.251</v>
      </c>
      <c r="E22" s="385">
        <v>203.59559999999999</v>
      </c>
      <c r="F22" s="384">
        <v>166.0932</v>
      </c>
      <c r="G22" s="377"/>
      <c r="H22" s="363"/>
      <c r="I22" s="382"/>
    </row>
    <row r="23" spans="1:9" ht="16.7" customHeight="1" x14ac:dyDescent="0.2">
      <c r="A23" s="149" t="s">
        <v>46</v>
      </c>
      <c r="B23" s="383">
        <v>3.306</v>
      </c>
      <c r="C23" s="384">
        <v>197.42590000000001</v>
      </c>
      <c r="D23" s="385">
        <v>145.85</v>
      </c>
      <c r="E23" s="385">
        <v>255.6798</v>
      </c>
      <c r="F23" s="384">
        <v>199.46520000000001</v>
      </c>
      <c r="G23" s="377"/>
      <c r="H23" s="363"/>
      <c r="I23" s="382"/>
    </row>
    <row r="24" spans="1:9" ht="16.7" customHeight="1" x14ac:dyDescent="0.2">
      <c r="A24" s="149" t="s">
        <v>47</v>
      </c>
      <c r="B24" s="383">
        <v>3.7793999999999999</v>
      </c>
      <c r="C24" s="384">
        <v>207.12440000000001</v>
      </c>
      <c r="D24" s="385">
        <v>143.1551</v>
      </c>
      <c r="E24" s="385">
        <v>291.55599999999998</v>
      </c>
      <c r="F24" s="384">
        <v>214.14830000000001</v>
      </c>
      <c r="G24" s="377"/>
      <c r="H24" s="363"/>
      <c r="I24" s="382"/>
    </row>
    <row r="25" spans="1:9" ht="16.7" customHeight="1" x14ac:dyDescent="0.2">
      <c r="A25" s="149" t="s">
        <v>48</v>
      </c>
      <c r="B25" s="383">
        <v>3.1364999999999998</v>
      </c>
      <c r="C25" s="384">
        <v>192.2406</v>
      </c>
      <c r="D25" s="385">
        <v>130.41829999999999</v>
      </c>
      <c r="E25" s="385">
        <v>302.48649999999998</v>
      </c>
      <c r="F25" s="384">
        <v>207.1292</v>
      </c>
      <c r="G25" s="377"/>
      <c r="H25" s="363"/>
      <c r="I25" s="382"/>
    </row>
    <row r="26" spans="1:9" ht="16.7" customHeight="1" x14ac:dyDescent="0.2">
      <c r="A26" s="149" t="s">
        <v>49</v>
      </c>
      <c r="B26" s="383">
        <v>1.7502</v>
      </c>
      <c r="C26" s="384">
        <v>185.59549999999999</v>
      </c>
      <c r="D26" s="385">
        <v>120.0968</v>
      </c>
      <c r="E26" s="385">
        <v>286.87619999999998</v>
      </c>
      <c r="F26" s="384">
        <v>195.74459999999999</v>
      </c>
      <c r="G26" s="377"/>
      <c r="H26" s="363"/>
      <c r="I26" s="382"/>
    </row>
    <row r="27" spans="1:9" ht="13.5" customHeight="1" x14ac:dyDescent="0.2">
      <c r="A27" s="386"/>
      <c r="B27" s="387"/>
      <c r="C27" s="388"/>
      <c r="D27" s="388"/>
      <c r="E27" s="388"/>
      <c r="F27" s="388"/>
      <c r="G27" s="377"/>
      <c r="H27" s="363"/>
      <c r="I27" s="382"/>
    </row>
    <row r="28" spans="1:9" ht="16.7" customHeight="1" thickBot="1" x14ac:dyDescent="0.25">
      <c r="A28" s="135" t="s">
        <v>51</v>
      </c>
      <c r="B28" s="389">
        <v>24.317399999999999</v>
      </c>
      <c r="C28" s="390">
        <v>169.3792</v>
      </c>
      <c r="D28" s="391">
        <v>107.16</v>
      </c>
      <c r="E28" s="391">
        <v>230.84</v>
      </c>
      <c r="F28" s="390">
        <v>171.94820000000001</v>
      </c>
      <c r="G28" s="377"/>
      <c r="H28" s="363"/>
      <c r="I28" s="382"/>
    </row>
    <row r="29" spans="1:9" ht="16.7" customHeight="1" thickTop="1" x14ac:dyDescent="0.2">
      <c r="A29" s="142" t="s">
        <v>43</v>
      </c>
      <c r="B29" s="379">
        <v>2.6499999999999999E-2</v>
      </c>
      <c r="C29" s="380">
        <v>141.94319999999999</v>
      </c>
      <c r="D29" s="381">
        <v>79.8</v>
      </c>
      <c r="E29" s="381">
        <v>173.5042</v>
      </c>
      <c r="F29" s="380">
        <v>132.708</v>
      </c>
      <c r="G29" s="377"/>
      <c r="H29" s="363"/>
      <c r="I29" s="382"/>
    </row>
    <row r="30" spans="1:9" ht="16.7" customHeight="1" x14ac:dyDescent="0.2">
      <c r="A30" s="149" t="s">
        <v>45</v>
      </c>
      <c r="B30" s="383">
        <v>1.8997999999999999</v>
      </c>
      <c r="C30" s="384">
        <v>151.45750000000001</v>
      </c>
      <c r="D30" s="385">
        <v>111.6116</v>
      </c>
      <c r="E30" s="385">
        <v>189.95490000000001</v>
      </c>
      <c r="F30" s="384">
        <v>151.5608</v>
      </c>
      <c r="G30" s="377"/>
      <c r="H30" s="363"/>
      <c r="I30" s="382"/>
    </row>
    <row r="31" spans="1:9" ht="16.7" customHeight="1" x14ac:dyDescent="0.2">
      <c r="A31" s="149" t="s">
        <v>46</v>
      </c>
      <c r="B31" s="383">
        <v>3.9887000000000001</v>
      </c>
      <c r="C31" s="384">
        <v>161.43620000000001</v>
      </c>
      <c r="D31" s="385">
        <v>107.8407</v>
      </c>
      <c r="E31" s="385">
        <v>213.53890000000001</v>
      </c>
      <c r="F31" s="384">
        <v>162.8338</v>
      </c>
      <c r="G31" s="377"/>
      <c r="H31" s="363"/>
      <c r="I31" s="382"/>
    </row>
    <row r="32" spans="1:9" ht="16.7" customHeight="1" x14ac:dyDescent="0.2">
      <c r="A32" s="149" t="s">
        <v>47</v>
      </c>
      <c r="B32" s="383">
        <v>8.0288000000000004</v>
      </c>
      <c r="C32" s="384">
        <v>168.30549999999999</v>
      </c>
      <c r="D32" s="385">
        <v>105.41</v>
      </c>
      <c r="E32" s="385">
        <v>228.04570000000001</v>
      </c>
      <c r="F32" s="384">
        <v>169.58459999999999</v>
      </c>
      <c r="G32" s="377"/>
      <c r="H32" s="363"/>
      <c r="I32" s="382"/>
    </row>
    <row r="33" spans="1:9" ht="16.7" customHeight="1" x14ac:dyDescent="0.2">
      <c r="A33" s="149" t="s">
        <v>48</v>
      </c>
      <c r="B33" s="383">
        <v>8.2568000000000001</v>
      </c>
      <c r="C33" s="384">
        <v>178.2475</v>
      </c>
      <c r="D33" s="385">
        <v>107.57</v>
      </c>
      <c r="E33" s="385">
        <v>244.46360000000001</v>
      </c>
      <c r="F33" s="384">
        <v>180.44130000000001</v>
      </c>
      <c r="G33" s="377"/>
      <c r="H33" s="363"/>
      <c r="I33" s="382"/>
    </row>
    <row r="34" spans="1:9" ht="16.7" customHeight="1" x14ac:dyDescent="0.2">
      <c r="A34" s="149" t="s">
        <v>49</v>
      </c>
      <c r="B34" s="383">
        <v>2.1166</v>
      </c>
      <c r="C34" s="384">
        <v>180.98779999999999</v>
      </c>
      <c r="D34" s="385">
        <v>104.6007</v>
      </c>
      <c r="E34" s="385">
        <v>248.16460000000001</v>
      </c>
      <c r="F34" s="384">
        <v>183.75040000000001</v>
      </c>
      <c r="G34" s="377"/>
      <c r="H34" s="363"/>
      <c r="I34" s="382"/>
    </row>
    <row r="35" spans="1:9" ht="15.75" customHeight="1" x14ac:dyDescent="0.2">
      <c r="A35" s="392"/>
      <c r="B35" s="393"/>
      <c r="C35" s="394"/>
      <c r="D35" s="395"/>
      <c r="E35" s="395"/>
      <c r="F35" s="395"/>
      <c r="G35" s="377"/>
      <c r="H35" s="363"/>
      <c r="I35" s="382"/>
    </row>
    <row r="36" spans="1:9" ht="15.75" customHeight="1" x14ac:dyDescent="0.2">
      <c r="A36" s="392"/>
      <c r="B36" s="393"/>
      <c r="C36" s="394"/>
      <c r="D36" s="395"/>
      <c r="E36" s="395"/>
      <c r="F36" s="395"/>
      <c r="G36" s="377"/>
      <c r="H36" s="363"/>
      <c r="I36" s="382"/>
    </row>
    <row r="37" spans="1:9" ht="15.75" customHeight="1" x14ac:dyDescent="0.2">
      <c r="A37" s="396"/>
      <c r="B37" s="393"/>
      <c r="C37" s="394"/>
      <c r="D37" s="395"/>
      <c r="E37" s="395"/>
      <c r="F37" s="395"/>
      <c r="G37" s="377"/>
      <c r="H37" s="363"/>
      <c r="I37" s="382"/>
    </row>
    <row r="38" spans="1:9" ht="15.75" customHeight="1" x14ac:dyDescent="0.2">
      <c r="A38" s="392"/>
      <c r="B38" s="393"/>
      <c r="C38" s="394"/>
      <c r="D38" s="395"/>
      <c r="E38" s="395"/>
      <c r="F38" s="395"/>
      <c r="G38" s="377"/>
      <c r="H38" s="363"/>
      <c r="I38" s="382"/>
    </row>
    <row r="39" spans="1:9" ht="15.75" customHeight="1" x14ac:dyDescent="0.2">
      <c r="A39" s="392"/>
      <c r="B39" s="393"/>
      <c r="C39" s="394"/>
      <c r="D39" s="395"/>
      <c r="E39" s="395"/>
      <c r="F39" s="395"/>
      <c r="G39" s="377"/>
      <c r="H39" s="363"/>
      <c r="I39" s="382"/>
    </row>
    <row r="40" spans="1:9" ht="15.75" customHeight="1" x14ac:dyDescent="0.2">
      <c r="A40" s="396"/>
      <c r="B40" s="393"/>
      <c r="C40" s="394"/>
      <c r="D40" s="395"/>
      <c r="E40" s="395"/>
      <c r="F40" s="395"/>
      <c r="G40" s="377"/>
      <c r="H40" s="363"/>
      <c r="I40" s="382"/>
    </row>
    <row r="41" spans="1:9" ht="15.75" customHeight="1" x14ac:dyDescent="0.2">
      <c r="A41" s="392"/>
      <c r="B41" s="393"/>
      <c r="C41" s="394"/>
      <c r="D41" s="395"/>
      <c r="E41" s="395"/>
      <c r="F41" s="395"/>
      <c r="G41" s="377"/>
      <c r="H41" s="363"/>
      <c r="I41" s="382"/>
    </row>
    <row r="42" spans="1:9" ht="15.75" customHeight="1" x14ac:dyDescent="0.2">
      <c r="A42" s="392"/>
      <c r="B42" s="393"/>
      <c r="C42" s="394"/>
      <c r="D42" s="395"/>
      <c r="E42" s="395"/>
      <c r="F42" s="395"/>
      <c r="G42" s="377"/>
      <c r="H42" s="363"/>
      <c r="I42" s="382"/>
    </row>
    <row r="43" spans="1:9" ht="15.75" customHeight="1" x14ac:dyDescent="0.2">
      <c r="A43" s="392"/>
      <c r="B43" s="393"/>
      <c r="C43" s="394"/>
      <c r="D43" s="395"/>
      <c r="E43" s="395"/>
      <c r="F43" s="395"/>
      <c r="G43" s="377"/>
      <c r="H43" s="363"/>
      <c r="I43" s="382"/>
    </row>
    <row r="44" spans="1:9" ht="15.75" customHeight="1" x14ac:dyDescent="0.2">
      <c r="A44" s="392"/>
      <c r="B44" s="393"/>
      <c r="C44" s="394"/>
      <c r="D44" s="395"/>
      <c r="E44" s="395"/>
      <c r="F44" s="395"/>
      <c r="G44" s="377"/>
      <c r="H44" s="363"/>
      <c r="I44" s="382"/>
    </row>
    <row r="45" spans="1:9" ht="15.75" customHeight="1" x14ac:dyDescent="0.2">
      <c r="A45" s="396"/>
      <c r="B45" s="393"/>
      <c r="C45" s="394"/>
      <c r="D45" s="395"/>
      <c r="E45" s="395"/>
      <c r="F45" s="395"/>
      <c r="G45" s="377"/>
      <c r="H45" s="363"/>
      <c r="I45" s="382"/>
    </row>
    <row r="46" spans="1:9" ht="15.75" customHeight="1" x14ac:dyDescent="0.2">
      <c r="A46" s="392"/>
      <c r="B46" s="393"/>
      <c r="C46" s="394"/>
      <c r="D46" s="395"/>
      <c r="E46" s="395"/>
      <c r="F46" s="395"/>
      <c r="G46" s="377"/>
      <c r="H46" s="363"/>
      <c r="I46" s="382"/>
    </row>
    <row r="47" spans="1:9" ht="15.75" customHeight="1" x14ac:dyDescent="0.2">
      <c r="A47" s="392"/>
      <c r="B47" s="393"/>
      <c r="C47" s="394"/>
      <c r="D47" s="395"/>
      <c r="E47" s="395"/>
      <c r="F47" s="395"/>
      <c r="G47" s="377"/>
      <c r="H47" s="363"/>
      <c r="I47" s="382"/>
    </row>
    <row r="48" spans="1:9" ht="15.75" customHeight="1" x14ac:dyDescent="0.2">
      <c r="A48" s="392"/>
      <c r="B48" s="393"/>
      <c r="C48" s="394"/>
      <c r="D48" s="395"/>
      <c r="E48" s="395"/>
      <c r="F48" s="395"/>
      <c r="G48" s="377"/>
      <c r="H48" s="363"/>
      <c r="I48" s="382"/>
    </row>
    <row r="49" spans="1:9" ht="15.75" customHeight="1" x14ac:dyDescent="0.2">
      <c r="A49" s="396"/>
      <c r="B49" s="393"/>
      <c r="C49" s="394"/>
      <c r="D49" s="395"/>
      <c r="E49" s="395"/>
      <c r="F49" s="395"/>
      <c r="G49" s="377"/>
      <c r="H49" s="363"/>
      <c r="I49" s="382"/>
    </row>
    <row r="50" spans="1:9" ht="15.75" customHeight="1" x14ac:dyDescent="0.2">
      <c r="A50" s="392"/>
      <c r="B50" s="393"/>
      <c r="C50" s="394"/>
      <c r="D50" s="395"/>
      <c r="E50" s="395"/>
      <c r="F50" s="395"/>
      <c r="G50" s="377"/>
      <c r="H50" s="363"/>
      <c r="I50" s="382"/>
    </row>
    <row r="51" spans="1:9" ht="15.75" customHeight="1" x14ac:dyDescent="0.2">
      <c r="A51" s="392"/>
      <c r="B51" s="393"/>
      <c r="C51" s="394"/>
      <c r="D51" s="395"/>
      <c r="E51" s="395"/>
      <c r="F51" s="395"/>
      <c r="G51" s="377"/>
      <c r="H51" s="363"/>
      <c r="I51" s="382"/>
    </row>
    <row r="52" spans="1:9" ht="15.75" customHeight="1" x14ac:dyDescent="0.2">
      <c r="A52" s="392"/>
      <c r="B52" s="393"/>
      <c r="C52" s="394"/>
      <c r="D52" s="395"/>
      <c r="E52" s="395"/>
      <c r="F52" s="395"/>
      <c r="G52" s="377"/>
      <c r="H52" s="363"/>
      <c r="I52" s="382"/>
    </row>
    <row r="53" spans="1:9" ht="15.75" customHeight="1" x14ac:dyDescent="0.2">
      <c r="A53" s="397"/>
      <c r="B53" s="398"/>
      <c r="C53" s="399"/>
      <c r="D53" s="399"/>
      <c r="E53" s="399"/>
      <c r="F53" s="399"/>
    </row>
    <row r="54" spans="1:9" x14ac:dyDescent="0.2">
      <c r="B54" s="400"/>
      <c r="C54" s="400"/>
      <c r="D54" s="400"/>
      <c r="E54" s="400"/>
      <c r="F54" s="400"/>
    </row>
    <row r="55" spans="1:9" x14ac:dyDescent="0.2">
      <c r="B55" s="400"/>
      <c r="C55" s="400"/>
      <c r="D55" s="400"/>
      <c r="E55" s="400"/>
      <c r="F55" s="400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FDD36-7602-455D-95F5-05681A3BBC8E}">
  <sheetPr codeName="List17">
    <tabColor rgb="FF66FFFF"/>
  </sheetPr>
  <dimension ref="A1:S132"/>
  <sheetViews>
    <sheetView showGridLines="0" zoomScaleNormal="100" zoomScaleSheetLayoutView="100" workbookViewId="0">
      <selection activeCell="N37" sqref="N37"/>
    </sheetView>
  </sheetViews>
  <sheetFormatPr defaultColWidth="9.33203125" defaultRowHeight="12.75" x14ac:dyDescent="0.2"/>
  <cols>
    <col min="1" max="1" width="51.33203125" style="401" customWidth="1"/>
    <col min="2" max="2" width="14.83203125" style="401" customWidth="1"/>
    <col min="3" max="3" width="10" style="414" customWidth="1"/>
    <col min="4" max="5" width="9.5" style="401" customWidth="1"/>
    <col min="6" max="6" width="10" style="401" customWidth="1"/>
    <col min="7" max="7" width="14.33203125" customWidth="1"/>
    <col min="8" max="19" width="10.6640625" style="401" customWidth="1"/>
    <col min="20" max="16384" width="9.33203125" style="401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2018</v>
      </c>
      <c r="B1" s="2"/>
      <c r="C1" s="3"/>
      <c r="D1" s="1"/>
      <c r="E1" s="2"/>
      <c r="F1" s="3" t="s">
        <v>313</v>
      </c>
      <c r="H1" s="335"/>
      <c r="I1" s="335"/>
      <c r="J1" s="7"/>
      <c r="K1" s="335"/>
      <c r="L1" s="335"/>
      <c r="M1" s="335"/>
      <c r="N1" s="335"/>
      <c r="O1" s="335"/>
      <c r="P1" s="5" t="s">
        <v>1</v>
      </c>
      <c r="Q1" s="317" t="s">
        <v>2</v>
      </c>
      <c r="R1" s="335"/>
      <c r="S1" s="335"/>
    </row>
    <row r="2" spans="1:19" ht="17.100000000000001" customHeight="1" x14ac:dyDescent="0.2">
      <c r="A2" s="8"/>
      <c r="B2" s="8"/>
      <c r="C2" s="8"/>
      <c r="D2" s="363"/>
      <c r="E2" s="363"/>
      <c r="F2" s="363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19" ht="18" customHeight="1" x14ac:dyDescent="0.2">
      <c r="A3" s="14" t="s">
        <v>314</v>
      </c>
      <c r="B3" s="14"/>
      <c r="C3" s="14"/>
      <c r="D3" s="14"/>
      <c r="E3" s="14"/>
      <c r="F3" s="15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19" ht="9" customHeight="1" x14ac:dyDescent="0.2">
      <c r="A4" s="402"/>
      <c r="B4" s="367"/>
      <c r="C4" s="367"/>
      <c r="D4" s="367"/>
      <c r="E4" s="367"/>
      <c r="F4" s="367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19" ht="15.75" customHeight="1" x14ac:dyDescent="0.2">
      <c r="A5" s="402"/>
      <c r="B5" s="367"/>
      <c r="C5" s="18"/>
      <c r="D5" s="19" t="str">
        <f>VLOOKUP($P$1,[1]System!$N$2:$O$16,2,0)</f>
        <v>Jihočeský kraj</v>
      </c>
      <c r="E5" s="19"/>
      <c r="F5" s="20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</row>
    <row r="6" spans="1:19" s="405" customFormat="1" ht="6" customHeight="1" x14ac:dyDescent="0.2">
      <c r="A6" s="403"/>
      <c r="B6" s="403"/>
      <c r="C6" s="403"/>
      <c r="D6" s="403"/>
      <c r="E6" s="403"/>
      <c r="F6" s="403"/>
      <c r="G6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</row>
    <row r="7" spans="1:19" s="405" customFormat="1" ht="18.75" customHeight="1" x14ac:dyDescent="0.2">
      <c r="A7" s="368" t="s">
        <v>315</v>
      </c>
      <c r="B7" s="258" t="s">
        <v>31</v>
      </c>
      <c r="C7" s="369" t="s">
        <v>310</v>
      </c>
      <c r="D7" s="369" t="s">
        <v>311</v>
      </c>
      <c r="E7" s="370"/>
      <c r="F7" s="369" t="s">
        <v>312</v>
      </c>
      <c r="G7"/>
      <c r="H7" s="404"/>
      <c r="I7" s="404"/>
      <c r="J7" s="404"/>
      <c r="K7" s="404"/>
      <c r="L7" s="404"/>
      <c r="M7" s="404"/>
      <c r="N7" s="404"/>
      <c r="O7" s="404"/>
      <c r="P7" s="404"/>
      <c r="Q7" s="404"/>
      <c r="R7" s="404"/>
      <c r="S7" s="404"/>
    </row>
    <row r="8" spans="1:19" s="405" customFormat="1" ht="14.25" customHeight="1" x14ac:dyDescent="0.2">
      <c r="A8" s="368"/>
      <c r="B8" s="258"/>
      <c r="C8" s="369"/>
      <c r="D8" s="370"/>
      <c r="E8" s="370"/>
      <c r="F8" s="369"/>
      <c r="G8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</row>
    <row r="9" spans="1:19" s="405" customFormat="1" ht="18.75" customHeight="1" x14ac:dyDescent="0.2">
      <c r="A9" s="368"/>
      <c r="B9" s="258"/>
      <c r="C9" s="369"/>
      <c r="D9" s="370" t="s">
        <v>8</v>
      </c>
      <c r="E9" s="370" t="s">
        <v>16</v>
      </c>
      <c r="F9" s="369"/>
      <c r="G9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4"/>
      <c r="S9" s="404"/>
    </row>
    <row r="10" spans="1:19" s="405" customFormat="1" ht="18.75" customHeight="1" x14ac:dyDescent="0.2">
      <c r="A10" s="368"/>
      <c r="B10" s="258"/>
      <c r="C10" s="369"/>
      <c r="D10" s="370"/>
      <c r="E10" s="370"/>
      <c r="F10" s="369"/>
      <c r="G10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</row>
    <row r="11" spans="1:19" s="405" customFormat="1" ht="13.15" customHeight="1" x14ac:dyDescent="0.2">
      <c r="A11" s="368"/>
      <c r="B11" s="269" t="s">
        <v>27</v>
      </c>
      <c r="C11" s="371" t="s">
        <v>300</v>
      </c>
      <c r="D11" s="371" t="s">
        <v>300</v>
      </c>
      <c r="E11" s="371" t="s">
        <v>300</v>
      </c>
      <c r="F11" s="371" t="s">
        <v>300</v>
      </c>
      <c r="G11"/>
      <c r="H11" s="404"/>
      <c r="I11" s="404"/>
      <c r="J11" s="404"/>
      <c r="K11" s="404"/>
      <c r="L11" s="404"/>
      <c r="M11" s="404"/>
      <c r="N11" s="404"/>
      <c r="O11" s="404"/>
      <c r="P11" s="404"/>
      <c r="Q11" s="404"/>
      <c r="R11" s="404"/>
      <c r="S11" s="404"/>
    </row>
    <row r="12" spans="1:19" s="405" customFormat="1" ht="0.75" customHeight="1" x14ac:dyDescent="0.2">
      <c r="A12" s="406"/>
      <c r="B12" s="407"/>
      <c r="C12" s="408"/>
      <c r="D12" s="408"/>
      <c r="E12" s="408"/>
      <c r="F12" s="408"/>
      <c r="G12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</row>
    <row r="13" spans="1:19" s="405" customFormat="1" ht="13.15" customHeight="1" x14ac:dyDescent="0.2">
      <c r="A13" s="327" t="s">
        <v>186</v>
      </c>
      <c r="B13" s="328">
        <v>0.14910000000000001</v>
      </c>
      <c r="C13" s="409">
        <v>315.17320000000001</v>
      </c>
      <c r="D13" s="410">
        <v>220.1634</v>
      </c>
      <c r="E13" s="410">
        <v>531.57870000000003</v>
      </c>
      <c r="F13" s="410">
        <v>342.97879999999998</v>
      </c>
      <c r="G13"/>
      <c r="H13" s="404"/>
      <c r="I13" s="404"/>
      <c r="J13" s="404"/>
      <c r="K13" s="404"/>
      <c r="L13" s="404"/>
      <c r="M13" s="404"/>
      <c r="N13" s="404"/>
      <c r="O13" s="404"/>
      <c r="P13" s="404"/>
      <c r="Q13" s="404"/>
      <c r="R13" s="404"/>
      <c r="S13" s="404"/>
    </row>
    <row r="14" spans="1:19" s="405" customFormat="1" ht="13.15" customHeight="1" x14ac:dyDescent="0.25">
      <c r="A14" s="411" t="s">
        <v>187</v>
      </c>
      <c r="B14" s="332">
        <v>5.4800000000000001E-2</v>
      </c>
      <c r="C14" s="412">
        <v>290.18</v>
      </c>
      <c r="D14" s="413">
        <v>219.37639999999999</v>
      </c>
      <c r="E14" s="413">
        <v>499.45490000000001</v>
      </c>
      <c r="F14" s="413">
        <v>324.65890000000002</v>
      </c>
      <c r="G1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</row>
    <row r="15" spans="1:19" s="405" customFormat="1" ht="13.15" customHeight="1" x14ac:dyDescent="0.2">
      <c r="A15" s="327" t="s">
        <v>188</v>
      </c>
      <c r="B15" s="328">
        <v>5.8000000000000003E-2</v>
      </c>
      <c r="C15" s="409">
        <v>230.59059999999999</v>
      </c>
      <c r="D15" s="410">
        <v>174.78280000000001</v>
      </c>
      <c r="E15" s="410">
        <v>384.02519999999998</v>
      </c>
      <c r="F15" s="410">
        <v>264.25009999999997</v>
      </c>
      <c r="G15"/>
      <c r="H15" s="404"/>
      <c r="I15" s="404"/>
      <c r="J15" s="404"/>
      <c r="K15" s="404"/>
      <c r="L15" s="404"/>
      <c r="M15" s="404"/>
      <c r="N15" s="404"/>
      <c r="O15" s="404"/>
      <c r="P15" s="404"/>
      <c r="Q15" s="404"/>
      <c r="R15" s="404"/>
      <c r="S15" s="404"/>
    </row>
    <row r="16" spans="1:19" s="405" customFormat="1" ht="13.15" customHeight="1" x14ac:dyDescent="0.25">
      <c r="A16" s="411" t="s">
        <v>189</v>
      </c>
      <c r="B16" s="332">
        <v>3.8699999999999998E-2</v>
      </c>
      <c r="C16" s="412">
        <v>217.44820000000001</v>
      </c>
      <c r="D16" s="413">
        <v>185.29079999999999</v>
      </c>
      <c r="E16" s="413">
        <v>286.87619999999998</v>
      </c>
      <c r="F16" s="413">
        <v>233.0795</v>
      </c>
      <c r="G16"/>
      <c r="H16" s="404"/>
      <c r="I16" s="404"/>
      <c r="J16" s="404"/>
      <c r="K16" s="404"/>
      <c r="L16" s="404"/>
      <c r="M16" s="404"/>
      <c r="N16" s="404"/>
      <c r="O16" s="404"/>
      <c r="P16" s="404"/>
      <c r="Q16" s="404"/>
      <c r="R16" s="404"/>
      <c r="S16" s="404"/>
    </row>
    <row r="17" spans="1:19" s="405" customFormat="1" ht="13.15" customHeight="1" x14ac:dyDescent="0.2">
      <c r="A17" s="327" t="s">
        <v>190</v>
      </c>
      <c r="B17" s="328">
        <v>9.8199999999999996E-2</v>
      </c>
      <c r="C17" s="409">
        <v>256.41500000000002</v>
      </c>
      <c r="D17" s="410">
        <v>182.05869999999999</v>
      </c>
      <c r="E17" s="410">
        <v>370.25979999999998</v>
      </c>
      <c r="F17" s="410">
        <v>277.15890000000002</v>
      </c>
      <c r="G17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4"/>
    </row>
    <row r="18" spans="1:19" s="405" customFormat="1" ht="13.15" customHeight="1" x14ac:dyDescent="0.25">
      <c r="A18" s="411" t="s">
        <v>191</v>
      </c>
      <c r="B18" s="332">
        <v>4.8800000000000003E-2</v>
      </c>
      <c r="C18" s="412">
        <v>202.56960000000001</v>
      </c>
      <c r="D18" s="413">
        <v>172.92519999999999</v>
      </c>
      <c r="E18" s="413">
        <v>250.6431</v>
      </c>
      <c r="F18" s="413">
        <v>205.46960000000001</v>
      </c>
      <c r="G18"/>
      <c r="H18" s="404"/>
      <c r="I18" s="404"/>
      <c r="J18" s="404"/>
      <c r="K18" s="404"/>
      <c r="L18" s="404"/>
      <c r="M18" s="404"/>
      <c r="N18" s="404"/>
      <c r="O18" s="404"/>
      <c r="P18" s="404"/>
      <c r="Q18" s="404"/>
      <c r="R18" s="404"/>
      <c r="S18" s="404"/>
    </row>
    <row r="19" spans="1:19" s="405" customFormat="1" ht="13.15" customHeight="1" x14ac:dyDescent="0.2">
      <c r="A19" s="327" t="s">
        <v>192</v>
      </c>
      <c r="B19" s="328">
        <v>0.1663</v>
      </c>
      <c r="C19" s="409">
        <v>240.6926</v>
      </c>
      <c r="D19" s="410">
        <v>184.5061</v>
      </c>
      <c r="E19" s="410">
        <v>293.56959999999998</v>
      </c>
      <c r="F19" s="410">
        <v>241.71080000000001</v>
      </c>
      <c r="G19"/>
      <c r="H19" s="404"/>
      <c r="I19" s="404"/>
      <c r="J19" s="404"/>
      <c r="K19" s="404"/>
      <c r="L19" s="404"/>
      <c r="M19" s="404"/>
      <c r="N19" s="404"/>
      <c r="O19" s="404"/>
      <c r="P19" s="404"/>
      <c r="Q19" s="404"/>
      <c r="R19" s="404"/>
      <c r="S19" s="404"/>
    </row>
    <row r="20" spans="1:19" s="405" customFormat="1" ht="13.15" customHeight="1" x14ac:dyDescent="0.25">
      <c r="A20" s="411" t="s">
        <v>193</v>
      </c>
      <c r="B20" s="332">
        <v>3.8600000000000002E-2</v>
      </c>
      <c r="C20" s="412">
        <v>238.9521</v>
      </c>
      <c r="D20" s="413">
        <v>187.20570000000001</v>
      </c>
      <c r="E20" s="413">
        <v>391.60430000000002</v>
      </c>
      <c r="F20" s="413">
        <v>273.21499999999997</v>
      </c>
      <c r="G20"/>
      <c r="H20" s="404"/>
      <c r="I20" s="404"/>
      <c r="J20" s="404"/>
      <c r="K20" s="404"/>
      <c r="L20" s="404"/>
      <c r="M20" s="404"/>
      <c r="N20" s="404"/>
      <c r="O20" s="404"/>
      <c r="P20" s="404"/>
      <c r="Q20" s="404"/>
      <c r="R20" s="404"/>
      <c r="S20" s="404"/>
    </row>
    <row r="21" spans="1:19" s="405" customFormat="1" ht="13.15" customHeight="1" x14ac:dyDescent="0.2">
      <c r="A21" s="327" t="s">
        <v>194</v>
      </c>
      <c r="B21" s="328">
        <v>0.54290000000000005</v>
      </c>
      <c r="C21" s="409">
        <v>299.18239999999997</v>
      </c>
      <c r="D21" s="410">
        <v>228.43029999999999</v>
      </c>
      <c r="E21" s="410">
        <v>383.82299999999998</v>
      </c>
      <c r="F21" s="410">
        <v>303.84840000000003</v>
      </c>
      <c r="G21"/>
      <c r="H21" s="404"/>
      <c r="I21" s="404"/>
      <c r="J21" s="404"/>
      <c r="K21" s="404"/>
      <c r="L21" s="404"/>
      <c r="M21" s="404"/>
      <c r="N21" s="404"/>
      <c r="O21" s="404"/>
      <c r="P21" s="404"/>
      <c r="Q21" s="404"/>
      <c r="R21" s="404"/>
      <c r="S21" s="404"/>
    </row>
    <row r="22" spans="1:19" s="405" customFormat="1" ht="13.15" customHeight="1" x14ac:dyDescent="0.25">
      <c r="A22" s="411" t="s">
        <v>195</v>
      </c>
      <c r="B22" s="332">
        <v>0.13930000000000001</v>
      </c>
      <c r="C22" s="412">
        <v>355.98649999999998</v>
      </c>
      <c r="D22" s="413">
        <v>201.48500000000001</v>
      </c>
      <c r="E22" s="413">
        <v>489.41059999999999</v>
      </c>
      <c r="F22" s="413">
        <v>343.46969999999999</v>
      </c>
      <c r="G22"/>
      <c r="H22" s="404"/>
      <c r="I22" s="404"/>
      <c r="J22" s="404"/>
      <c r="K22" s="404"/>
      <c r="L22" s="404"/>
      <c r="M22" s="404"/>
      <c r="N22" s="404"/>
      <c r="O22" s="404"/>
      <c r="P22" s="404"/>
      <c r="Q22" s="404"/>
      <c r="R22" s="404"/>
      <c r="S22" s="404"/>
    </row>
    <row r="23" spans="1:19" s="405" customFormat="1" ht="13.15" customHeight="1" x14ac:dyDescent="0.2">
      <c r="A23" s="327" t="s">
        <v>196</v>
      </c>
      <c r="B23" s="328">
        <v>3.5499999999999997E-2</v>
      </c>
      <c r="C23" s="409">
        <v>172.93039999999999</v>
      </c>
      <c r="D23" s="410">
        <v>151.75210000000001</v>
      </c>
      <c r="E23" s="410">
        <v>236.1832</v>
      </c>
      <c r="F23" s="410">
        <v>183.27279999999999</v>
      </c>
      <c r="G23"/>
      <c r="H23" s="404"/>
      <c r="I23" s="404"/>
      <c r="J23" s="404"/>
      <c r="K23" s="404"/>
      <c r="L23" s="404"/>
      <c r="M23" s="404"/>
      <c r="N23" s="404"/>
      <c r="O23" s="404"/>
      <c r="P23" s="404"/>
      <c r="Q23" s="404"/>
      <c r="R23" s="404"/>
      <c r="S23" s="404"/>
    </row>
    <row r="24" spans="1:19" s="405" customFormat="1" ht="13.15" customHeight="1" x14ac:dyDescent="0.25">
      <c r="A24" s="411" t="s">
        <v>197</v>
      </c>
      <c r="B24" s="332">
        <v>7.8200000000000006E-2</v>
      </c>
      <c r="C24" s="412">
        <v>190.00980000000001</v>
      </c>
      <c r="D24" s="413">
        <v>163.4607</v>
      </c>
      <c r="E24" s="413">
        <v>236.32560000000001</v>
      </c>
      <c r="F24" s="413">
        <v>198.00309999999999</v>
      </c>
      <c r="G24"/>
      <c r="H24" s="404"/>
      <c r="I24" s="404"/>
      <c r="J24" s="404"/>
      <c r="K24" s="404"/>
      <c r="L24" s="404"/>
      <c r="M24" s="404"/>
      <c r="N24" s="404"/>
      <c r="O24" s="404"/>
      <c r="P24" s="404"/>
      <c r="Q24" s="404"/>
      <c r="R24" s="404"/>
      <c r="S24" s="404"/>
    </row>
    <row r="25" spans="1:19" s="405" customFormat="1" ht="13.15" customHeight="1" x14ac:dyDescent="0.2">
      <c r="A25" s="327" t="s">
        <v>198</v>
      </c>
      <c r="B25" s="328">
        <v>8.4400000000000003E-2</v>
      </c>
      <c r="C25" s="409">
        <v>183.6096</v>
      </c>
      <c r="D25" s="410">
        <v>151.95189999999999</v>
      </c>
      <c r="E25" s="410">
        <v>209.68289999999999</v>
      </c>
      <c r="F25" s="410">
        <v>183.6489</v>
      </c>
      <c r="G25"/>
      <c r="H25" s="404"/>
      <c r="I25" s="404"/>
      <c r="J25" s="404"/>
      <c r="K25" s="404"/>
      <c r="L25" s="404"/>
      <c r="M25" s="404"/>
      <c r="N25" s="404"/>
      <c r="O25" s="404"/>
      <c r="P25" s="404"/>
      <c r="Q25" s="404"/>
      <c r="R25" s="404"/>
      <c r="S25" s="404"/>
    </row>
    <row r="26" spans="1:19" s="405" customFormat="1" ht="13.15" customHeight="1" x14ac:dyDescent="0.25">
      <c r="A26" s="411" t="s">
        <v>199</v>
      </c>
      <c r="B26" s="332">
        <v>8.8999999999999996E-2</v>
      </c>
      <c r="C26" s="412">
        <v>379.34</v>
      </c>
      <c r="D26" s="413">
        <v>275.2688</v>
      </c>
      <c r="E26" s="413">
        <v>562.47460000000001</v>
      </c>
      <c r="F26" s="413">
        <v>405.17750000000001</v>
      </c>
      <c r="G26"/>
      <c r="H26" s="404"/>
      <c r="I26" s="404"/>
      <c r="J26" s="404"/>
      <c r="K26" s="404"/>
      <c r="L26" s="404"/>
      <c r="M26" s="404"/>
      <c r="N26" s="404"/>
      <c r="O26" s="404"/>
      <c r="P26" s="404"/>
      <c r="Q26" s="404"/>
      <c r="R26" s="404"/>
      <c r="S26" s="404"/>
    </row>
    <row r="27" spans="1:19" s="405" customFormat="1" ht="13.15" customHeight="1" x14ac:dyDescent="0.2">
      <c r="A27" s="327" t="s">
        <v>200</v>
      </c>
      <c r="B27" s="328">
        <v>0.13589999999999999</v>
      </c>
      <c r="C27" s="409">
        <v>226.0224</v>
      </c>
      <c r="D27" s="410">
        <v>158.7518</v>
      </c>
      <c r="E27" s="410">
        <v>281.84640000000002</v>
      </c>
      <c r="F27" s="410">
        <v>228.55279999999999</v>
      </c>
      <c r="G27"/>
      <c r="H27" s="404"/>
      <c r="I27" s="404"/>
      <c r="J27" s="404"/>
      <c r="K27" s="404"/>
      <c r="L27" s="404"/>
      <c r="M27" s="404"/>
      <c r="N27" s="404"/>
      <c r="O27" s="404"/>
      <c r="P27" s="404"/>
      <c r="Q27" s="404"/>
      <c r="R27" s="404"/>
      <c r="S27" s="404"/>
    </row>
    <row r="28" spans="1:19" s="405" customFormat="1" ht="13.15" customHeight="1" x14ac:dyDescent="0.25">
      <c r="A28" s="411" t="s">
        <v>201</v>
      </c>
      <c r="B28" s="332">
        <v>1.0194000000000001</v>
      </c>
      <c r="C28" s="412">
        <v>189.3492</v>
      </c>
      <c r="D28" s="413">
        <v>163.59710000000001</v>
      </c>
      <c r="E28" s="413">
        <v>232.73750000000001</v>
      </c>
      <c r="F28" s="413">
        <v>194.42660000000001</v>
      </c>
      <c r="G28"/>
      <c r="H28" s="404"/>
      <c r="I28" s="404"/>
      <c r="J28" s="404"/>
      <c r="K28" s="404"/>
      <c r="L28" s="404"/>
      <c r="M28" s="404"/>
      <c r="N28" s="404"/>
      <c r="O28" s="404"/>
      <c r="P28" s="404"/>
      <c r="Q28" s="404"/>
      <c r="R28" s="404"/>
      <c r="S28" s="404"/>
    </row>
    <row r="29" spans="1:19" s="405" customFormat="1" ht="13.15" customHeight="1" x14ac:dyDescent="0.2">
      <c r="A29" s="327" t="s">
        <v>202</v>
      </c>
      <c r="B29" s="328">
        <v>2.6474000000000002</v>
      </c>
      <c r="C29" s="409">
        <v>192.76</v>
      </c>
      <c r="D29" s="410">
        <v>165.41059999999999</v>
      </c>
      <c r="E29" s="410">
        <v>230.6454</v>
      </c>
      <c r="F29" s="410">
        <v>197.2133</v>
      </c>
      <c r="G29"/>
      <c r="H29" s="404"/>
      <c r="I29" s="404"/>
      <c r="J29" s="404"/>
      <c r="K29" s="404"/>
      <c r="L29" s="404"/>
      <c r="M29" s="404"/>
      <c r="N29" s="404"/>
      <c r="O29" s="404"/>
      <c r="P29" s="404"/>
      <c r="Q29" s="404"/>
      <c r="R29" s="404"/>
      <c r="S29" s="404"/>
    </row>
    <row r="30" spans="1:19" s="405" customFormat="1" ht="13.15" customHeight="1" x14ac:dyDescent="0.25">
      <c r="A30" s="411" t="s">
        <v>203</v>
      </c>
      <c r="B30" s="332">
        <v>1.5267999999999999</v>
      </c>
      <c r="C30" s="412">
        <v>193.16409999999999</v>
      </c>
      <c r="D30" s="413">
        <v>166.45400000000001</v>
      </c>
      <c r="E30" s="413">
        <v>225.99539999999999</v>
      </c>
      <c r="F30" s="413">
        <v>195.59280000000001</v>
      </c>
      <c r="G30"/>
      <c r="H30" s="404"/>
      <c r="I30" s="404"/>
      <c r="J30" s="404"/>
      <c r="K30" s="404"/>
      <c r="L30" s="404"/>
      <c r="M30" s="404"/>
      <c r="N30" s="404"/>
      <c r="O30" s="404"/>
      <c r="P30" s="404"/>
      <c r="Q30" s="404"/>
      <c r="R30" s="404"/>
      <c r="S30" s="404"/>
    </row>
    <row r="31" spans="1:19" s="405" customFormat="1" ht="13.15" customHeight="1" x14ac:dyDescent="0.2">
      <c r="A31" s="327" t="s">
        <v>204</v>
      </c>
      <c r="B31" s="328">
        <v>1.4510000000000001</v>
      </c>
      <c r="C31" s="409">
        <v>167.41739999999999</v>
      </c>
      <c r="D31" s="410">
        <v>145.69579999999999</v>
      </c>
      <c r="E31" s="410">
        <v>199.96770000000001</v>
      </c>
      <c r="F31" s="410">
        <v>171.89349999999999</v>
      </c>
      <c r="G31"/>
      <c r="H31" s="404"/>
      <c r="I31" s="404"/>
      <c r="J31" s="404"/>
      <c r="K31" s="404"/>
      <c r="L31" s="404"/>
      <c r="M31" s="404"/>
      <c r="N31" s="404"/>
      <c r="O31" s="404"/>
      <c r="P31" s="404"/>
      <c r="Q31" s="404"/>
      <c r="R31" s="404"/>
      <c r="S31" s="404"/>
    </row>
    <row r="32" spans="1:19" s="405" customFormat="1" ht="13.15" customHeight="1" x14ac:dyDescent="0.25">
      <c r="A32" s="411" t="s">
        <v>205</v>
      </c>
      <c r="B32" s="332">
        <v>0.24879999999999999</v>
      </c>
      <c r="C32" s="412">
        <v>178.30869999999999</v>
      </c>
      <c r="D32" s="413">
        <v>154.33940000000001</v>
      </c>
      <c r="E32" s="413">
        <v>207.1317</v>
      </c>
      <c r="F32" s="413">
        <v>180.65799999999999</v>
      </c>
      <c r="G32"/>
      <c r="H32" s="404"/>
      <c r="I32" s="404"/>
      <c r="J32" s="404"/>
      <c r="K32" s="404"/>
      <c r="L32" s="404"/>
      <c r="M32" s="404"/>
      <c r="N32" s="404"/>
      <c r="O32" s="404"/>
      <c r="P32" s="404"/>
      <c r="Q32" s="404"/>
      <c r="R32" s="404"/>
      <c r="S32" s="404"/>
    </row>
    <row r="33" spans="1:19" s="405" customFormat="1" ht="13.15" customHeight="1" x14ac:dyDescent="0.2">
      <c r="A33" s="327" t="s">
        <v>206</v>
      </c>
      <c r="B33" s="328">
        <v>0.1133</v>
      </c>
      <c r="C33" s="409">
        <v>182.7919</v>
      </c>
      <c r="D33" s="410">
        <v>160.0667</v>
      </c>
      <c r="E33" s="410">
        <v>220.69120000000001</v>
      </c>
      <c r="F33" s="410">
        <v>190.78100000000001</v>
      </c>
      <c r="G33"/>
      <c r="H33" s="404"/>
      <c r="I33" s="404"/>
      <c r="J33" s="404"/>
      <c r="K33" s="404"/>
      <c r="L33" s="404"/>
      <c r="M33" s="404"/>
      <c r="N33" s="404"/>
      <c r="O33" s="404"/>
      <c r="P33" s="404"/>
      <c r="Q33" s="404"/>
      <c r="R33" s="404"/>
      <c r="S33" s="404"/>
    </row>
    <row r="34" spans="1:19" s="405" customFormat="1" ht="13.15" customHeight="1" x14ac:dyDescent="0.25">
      <c r="A34" s="411" t="s">
        <v>207</v>
      </c>
      <c r="B34" s="332">
        <v>0.8962</v>
      </c>
      <c r="C34" s="412">
        <v>170.8475</v>
      </c>
      <c r="D34" s="413">
        <v>146.90119999999999</v>
      </c>
      <c r="E34" s="413">
        <v>205.43199999999999</v>
      </c>
      <c r="F34" s="413">
        <v>174.03639999999999</v>
      </c>
      <c r="G34"/>
      <c r="H34" s="404"/>
      <c r="I34" s="404"/>
      <c r="J34" s="404"/>
      <c r="K34" s="404"/>
      <c r="L34" s="404"/>
      <c r="M34" s="404"/>
      <c r="N34" s="404"/>
      <c r="O34" s="404"/>
      <c r="P34" s="404"/>
      <c r="Q34" s="404"/>
      <c r="R34" s="404"/>
      <c r="S34" s="404"/>
    </row>
    <row r="35" spans="1:19" s="405" customFormat="1" ht="13.15" customHeight="1" x14ac:dyDescent="0.2">
      <c r="A35" s="327" t="s">
        <v>208</v>
      </c>
      <c r="B35" s="328">
        <v>0.2122</v>
      </c>
      <c r="C35" s="409">
        <v>180.2253</v>
      </c>
      <c r="D35" s="410">
        <v>148.51300000000001</v>
      </c>
      <c r="E35" s="410">
        <v>251.5385</v>
      </c>
      <c r="F35" s="410">
        <v>190.9897</v>
      </c>
      <c r="G35"/>
      <c r="H35" s="404"/>
      <c r="I35" s="404"/>
      <c r="J35" s="404"/>
      <c r="K35" s="404"/>
      <c r="L35" s="404"/>
      <c r="M35" s="404"/>
      <c r="N35" s="404"/>
      <c r="O35" s="404"/>
      <c r="P35" s="404"/>
      <c r="Q35" s="404"/>
      <c r="R35" s="404"/>
      <c r="S35" s="404"/>
    </row>
    <row r="36" spans="1:19" s="405" customFormat="1" ht="13.15" customHeight="1" x14ac:dyDescent="0.25">
      <c r="A36" s="411" t="s">
        <v>209</v>
      </c>
      <c r="B36" s="332">
        <v>0.68530000000000002</v>
      </c>
      <c r="C36" s="412">
        <v>206.68</v>
      </c>
      <c r="D36" s="413">
        <v>140.6</v>
      </c>
      <c r="E36" s="413">
        <v>310.41680000000002</v>
      </c>
      <c r="F36" s="413">
        <v>217.48060000000001</v>
      </c>
      <c r="G36"/>
      <c r="H36" s="404"/>
      <c r="I36" s="404"/>
      <c r="J36" s="404"/>
      <c r="K36" s="404"/>
      <c r="L36" s="404"/>
      <c r="M36" s="404"/>
      <c r="N36" s="404"/>
      <c r="O36" s="404"/>
      <c r="P36" s="404"/>
      <c r="Q36" s="404"/>
      <c r="R36" s="404"/>
      <c r="S36" s="404"/>
    </row>
    <row r="37" spans="1:19" s="405" customFormat="1" ht="13.15" customHeight="1" x14ac:dyDescent="0.2">
      <c r="A37" s="327" t="s">
        <v>210</v>
      </c>
      <c r="B37" s="328">
        <v>6.9199999999999998E-2</v>
      </c>
      <c r="C37" s="409">
        <v>190.1567</v>
      </c>
      <c r="D37" s="410">
        <v>153.70310000000001</v>
      </c>
      <c r="E37" s="410">
        <v>252.5154</v>
      </c>
      <c r="F37" s="410">
        <v>199.73599999999999</v>
      </c>
      <c r="G37"/>
      <c r="H37" s="404"/>
      <c r="I37" s="404"/>
      <c r="J37" s="404"/>
      <c r="K37" s="404"/>
      <c r="L37" s="404"/>
      <c r="M37" s="404"/>
      <c r="N37" s="404"/>
      <c r="O37" s="404"/>
      <c r="P37" s="404"/>
      <c r="Q37" s="404"/>
      <c r="R37" s="404"/>
      <c r="S37" s="404"/>
    </row>
    <row r="38" spans="1:19" s="405" customFormat="1" ht="13.15" customHeight="1" x14ac:dyDescent="0.25">
      <c r="A38" s="411" t="s">
        <v>211</v>
      </c>
      <c r="B38" s="332">
        <v>7.5600000000000001E-2</v>
      </c>
      <c r="C38" s="412">
        <v>184.42670000000001</v>
      </c>
      <c r="D38" s="413">
        <v>147.26419999999999</v>
      </c>
      <c r="E38" s="413">
        <v>232.9221</v>
      </c>
      <c r="F38" s="413">
        <v>190.6258</v>
      </c>
      <c r="G38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</row>
    <row r="39" spans="1:19" s="405" customFormat="1" ht="13.15" customHeight="1" x14ac:dyDescent="0.2">
      <c r="A39" s="327" t="s">
        <v>212</v>
      </c>
      <c r="B39" s="328">
        <v>0.15820000000000001</v>
      </c>
      <c r="C39" s="409">
        <v>201.18950000000001</v>
      </c>
      <c r="D39" s="410">
        <v>144.655</v>
      </c>
      <c r="E39" s="410">
        <v>256.471</v>
      </c>
      <c r="F39" s="410">
        <v>201.53909999999999</v>
      </c>
      <c r="G39"/>
      <c r="H39" s="404"/>
      <c r="I39" s="404"/>
      <c r="J39" s="404"/>
      <c r="K39" s="404"/>
      <c r="L39" s="404"/>
      <c r="M39" s="404"/>
      <c r="N39" s="404"/>
      <c r="O39" s="404"/>
      <c r="P39" s="404"/>
      <c r="Q39" s="404"/>
      <c r="R39" s="404"/>
      <c r="S39" s="404"/>
    </row>
    <row r="40" spans="1:19" s="405" customFormat="1" ht="13.15" customHeight="1" x14ac:dyDescent="0.25">
      <c r="A40" s="411" t="s">
        <v>213</v>
      </c>
      <c r="B40" s="332">
        <v>0.14460000000000001</v>
      </c>
      <c r="C40" s="412">
        <v>193.17850000000001</v>
      </c>
      <c r="D40" s="413">
        <v>155.66239999999999</v>
      </c>
      <c r="E40" s="413">
        <v>251.54769999999999</v>
      </c>
      <c r="F40" s="413">
        <v>196.10669999999999</v>
      </c>
      <c r="G40"/>
      <c r="H40" s="404"/>
      <c r="I40" s="404"/>
      <c r="J40" s="404"/>
      <c r="K40" s="404"/>
      <c r="L40" s="404"/>
      <c r="M40" s="404"/>
      <c r="N40" s="404"/>
      <c r="O40" s="404"/>
      <c r="P40" s="404"/>
      <c r="Q40" s="404"/>
      <c r="R40" s="404"/>
      <c r="S40" s="404"/>
    </row>
    <row r="41" spans="1:19" s="405" customFormat="1" ht="13.15" customHeight="1" x14ac:dyDescent="0.2">
      <c r="A41" s="327" t="s">
        <v>214</v>
      </c>
      <c r="B41" s="328">
        <v>6.7100000000000007E-2</v>
      </c>
      <c r="C41" s="409">
        <v>202.95480000000001</v>
      </c>
      <c r="D41" s="410">
        <v>154.74430000000001</v>
      </c>
      <c r="E41" s="410">
        <v>247.5401</v>
      </c>
      <c r="F41" s="410">
        <v>202.18389999999999</v>
      </c>
      <c r="G41"/>
      <c r="H41" s="404"/>
      <c r="I41" s="404"/>
      <c r="J41" s="404"/>
      <c r="K41" s="404"/>
      <c r="L41" s="404"/>
      <c r="M41" s="404"/>
      <c r="N41" s="404"/>
      <c r="O41" s="404"/>
      <c r="P41" s="404"/>
      <c r="Q41" s="404"/>
      <c r="R41" s="404"/>
      <c r="S41" s="404"/>
    </row>
    <row r="42" spans="1:19" s="405" customFormat="1" ht="13.15" customHeight="1" x14ac:dyDescent="0.25">
      <c r="A42" s="411" t="s">
        <v>215</v>
      </c>
      <c r="B42" s="332">
        <v>0.21149999999999999</v>
      </c>
      <c r="C42" s="412">
        <v>185.60509999999999</v>
      </c>
      <c r="D42" s="413">
        <v>143.66999999999999</v>
      </c>
      <c r="E42" s="413">
        <v>265.82369999999997</v>
      </c>
      <c r="F42" s="413">
        <v>197.6003</v>
      </c>
      <c r="G42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</row>
    <row r="43" spans="1:19" s="405" customFormat="1" ht="13.15" customHeight="1" x14ac:dyDescent="0.2">
      <c r="A43" s="327" t="s">
        <v>216</v>
      </c>
      <c r="B43" s="328">
        <v>0.25940000000000002</v>
      </c>
      <c r="C43" s="409">
        <v>181.86879999999999</v>
      </c>
      <c r="D43" s="410">
        <v>147.9049</v>
      </c>
      <c r="E43" s="410">
        <v>214.10769999999999</v>
      </c>
      <c r="F43" s="410">
        <v>183.44900000000001</v>
      </c>
      <c r="G43"/>
      <c r="H43" s="404"/>
      <c r="I43" s="404"/>
      <c r="J43" s="404"/>
      <c r="K43" s="404"/>
      <c r="L43" s="404"/>
      <c r="M43" s="404"/>
      <c r="N43" s="404"/>
      <c r="O43" s="404"/>
      <c r="P43" s="404"/>
      <c r="Q43" s="404"/>
      <c r="R43" s="404"/>
      <c r="S43" s="404"/>
    </row>
    <row r="44" spans="1:19" s="405" customFormat="1" ht="13.15" customHeight="1" x14ac:dyDescent="0.25">
      <c r="A44" s="411" t="s">
        <v>217</v>
      </c>
      <c r="B44" s="332">
        <v>0.15859999999999999</v>
      </c>
      <c r="C44" s="412">
        <v>166.47710000000001</v>
      </c>
      <c r="D44" s="413">
        <v>134.2379</v>
      </c>
      <c r="E44" s="413">
        <v>237.28389999999999</v>
      </c>
      <c r="F44" s="413">
        <v>174.61789999999999</v>
      </c>
      <c r="G44"/>
      <c r="H44" s="404"/>
      <c r="I44" s="404"/>
      <c r="J44" s="404"/>
      <c r="K44" s="404"/>
      <c r="L44" s="404"/>
      <c r="M44" s="404"/>
      <c r="N44" s="404"/>
      <c r="O44" s="404"/>
      <c r="P44" s="404"/>
      <c r="Q44" s="404"/>
      <c r="R44" s="404"/>
      <c r="S44" s="404"/>
    </row>
    <row r="45" spans="1:19" s="405" customFormat="1" ht="13.15" customHeight="1" x14ac:dyDescent="0.2">
      <c r="A45" s="327" t="s">
        <v>218</v>
      </c>
      <c r="B45" s="328">
        <v>0.41670000000000001</v>
      </c>
      <c r="C45" s="409">
        <v>220.22030000000001</v>
      </c>
      <c r="D45" s="410">
        <v>185.16810000000001</v>
      </c>
      <c r="E45" s="410">
        <v>256.20729999999998</v>
      </c>
      <c r="F45" s="410">
        <v>221.58260000000001</v>
      </c>
      <c r="G45"/>
      <c r="H45" s="404"/>
      <c r="I45" s="404"/>
      <c r="J45" s="404"/>
      <c r="K45" s="404"/>
      <c r="L45" s="404"/>
      <c r="M45" s="404"/>
      <c r="N45" s="404"/>
      <c r="O45" s="404"/>
      <c r="P45" s="404"/>
      <c r="Q45" s="404"/>
      <c r="R45" s="404"/>
      <c r="S45" s="404"/>
    </row>
    <row r="46" spans="1:19" s="405" customFormat="1" ht="13.15" customHeight="1" x14ac:dyDescent="0.25">
      <c r="A46" s="411" t="s">
        <v>219</v>
      </c>
      <c r="B46" s="332">
        <v>0.99490000000000001</v>
      </c>
      <c r="C46" s="412">
        <v>177.7056</v>
      </c>
      <c r="D46" s="413">
        <v>141.22919999999999</v>
      </c>
      <c r="E46" s="413">
        <v>235.20750000000001</v>
      </c>
      <c r="F46" s="413">
        <v>183.89330000000001</v>
      </c>
      <c r="G46"/>
      <c r="H46" s="404"/>
      <c r="I46" s="404"/>
      <c r="J46" s="404"/>
      <c r="K46" s="404"/>
      <c r="L46" s="404"/>
      <c r="M46" s="404"/>
      <c r="N46" s="404"/>
      <c r="O46" s="404"/>
      <c r="P46" s="404"/>
      <c r="Q46" s="404"/>
      <c r="R46" s="404"/>
      <c r="S46" s="404"/>
    </row>
    <row r="47" spans="1:19" s="405" customFormat="1" ht="13.15" customHeight="1" x14ac:dyDescent="0.2">
      <c r="A47" s="327" t="s">
        <v>220</v>
      </c>
      <c r="B47" s="328">
        <v>0.14660000000000001</v>
      </c>
      <c r="C47" s="409">
        <v>146.98759999999999</v>
      </c>
      <c r="D47" s="410">
        <v>118.77</v>
      </c>
      <c r="E47" s="410">
        <v>172.1447</v>
      </c>
      <c r="F47" s="410">
        <v>146.8126</v>
      </c>
      <c r="G47"/>
      <c r="H47" s="404"/>
      <c r="I47" s="404"/>
      <c r="J47" s="404"/>
      <c r="K47" s="404"/>
      <c r="L47" s="404"/>
      <c r="M47" s="404"/>
      <c r="N47" s="404"/>
      <c r="O47" s="404"/>
      <c r="P47" s="404"/>
      <c r="Q47" s="404"/>
      <c r="R47" s="404"/>
      <c r="S47" s="404"/>
    </row>
    <row r="48" spans="1:19" s="405" customFormat="1" ht="13.15" customHeight="1" x14ac:dyDescent="0.25">
      <c r="A48" s="411" t="s">
        <v>221</v>
      </c>
      <c r="B48" s="332">
        <v>4.8099999999999997E-2</v>
      </c>
      <c r="C48" s="412">
        <v>162.79179999999999</v>
      </c>
      <c r="D48" s="413">
        <v>134.8492</v>
      </c>
      <c r="E48" s="413">
        <v>217.58369999999999</v>
      </c>
      <c r="F48" s="413">
        <v>170.54599999999999</v>
      </c>
      <c r="G48"/>
      <c r="H48" s="404"/>
      <c r="I48" s="404"/>
      <c r="J48" s="404"/>
      <c r="K48" s="404"/>
      <c r="L48" s="404"/>
      <c r="M48" s="404"/>
      <c r="N48" s="404"/>
      <c r="O48" s="404"/>
      <c r="P48" s="404"/>
      <c r="Q48" s="404"/>
      <c r="R48" s="404"/>
      <c r="S48" s="404"/>
    </row>
    <row r="49" spans="1:19" s="405" customFormat="1" ht="13.15" customHeight="1" x14ac:dyDescent="0.2">
      <c r="A49" s="327" t="s">
        <v>222</v>
      </c>
      <c r="B49" s="328">
        <v>0.14599999999999999</v>
      </c>
      <c r="C49" s="409">
        <v>242.66159999999999</v>
      </c>
      <c r="D49" s="410">
        <v>185.48500000000001</v>
      </c>
      <c r="E49" s="410">
        <v>372.33429999999998</v>
      </c>
      <c r="F49" s="410">
        <v>259.91030000000001</v>
      </c>
      <c r="G49"/>
      <c r="H49" s="404"/>
      <c r="I49" s="404"/>
      <c r="J49" s="404"/>
      <c r="K49" s="404"/>
      <c r="L49" s="404"/>
      <c r="M49" s="404"/>
      <c r="N49" s="404"/>
      <c r="O49" s="404"/>
      <c r="P49" s="404"/>
      <c r="Q49" s="404"/>
      <c r="R49" s="404"/>
      <c r="S49" s="404"/>
    </row>
    <row r="50" spans="1:19" s="405" customFormat="1" ht="13.15" customHeight="1" x14ac:dyDescent="0.25">
      <c r="A50" s="411" t="s">
        <v>223</v>
      </c>
      <c r="B50" s="332">
        <v>0.27379999999999999</v>
      </c>
      <c r="C50" s="412">
        <v>152.1686</v>
      </c>
      <c r="D50" s="413">
        <v>117.645</v>
      </c>
      <c r="E50" s="413">
        <v>192.22319999999999</v>
      </c>
      <c r="F50" s="413">
        <v>154.72200000000001</v>
      </c>
      <c r="G50"/>
      <c r="H50" s="404"/>
      <c r="I50" s="404"/>
      <c r="J50" s="404"/>
      <c r="K50" s="404"/>
      <c r="L50" s="404"/>
      <c r="M50" s="404"/>
      <c r="N50" s="404"/>
      <c r="O50" s="404"/>
      <c r="P50" s="404"/>
      <c r="Q50" s="404"/>
      <c r="R50" s="404"/>
      <c r="S50" s="404"/>
    </row>
    <row r="51" spans="1:19" s="405" customFormat="1" ht="13.15" customHeight="1" x14ac:dyDescent="0.2">
      <c r="A51" s="327" t="s">
        <v>224</v>
      </c>
      <c r="B51" s="328">
        <v>1.768</v>
      </c>
      <c r="C51" s="409">
        <v>174.42850000000001</v>
      </c>
      <c r="D51" s="410">
        <v>138.16069999999999</v>
      </c>
      <c r="E51" s="410">
        <v>222.07499999999999</v>
      </c>
      <c r="F51" s="410">
        <v>178.9042</v>
      </c>
      <c r="G51"/>
      <c r="H51" s="404"/>
      <c r="I51" s="404"/>
      <c r="J51" s="404"/>
      <c r="K51" s="404"/>
      <c r="L51" s="404"/>
      <c r="M51" s="404"/>
      <c r="N51" s="404"/>
      <c r="O51" s="404"/>
      <c r="P51" s="404"/>
      <c r="Q51" s="404"/>
      <c r="R51" s="404"/>
      <c r="S51" s="404"/>
    </row>
    <row r="52" spans="1:19" s="405" customFormat="1" ht="13.15" customHeight="1" x14ac:dyDescent="0.25">
      <c r="A52" s="411" t="s">
        <v>225</v>
      </c>
      <c r="B52" s="332">
        <v>0.69520000000000004</v>
      </c>
      <c r="C52" s="412">
        <v>185.1925</v>
      </c>
      <c r="D52" s="413">
        <v>159.11619999999999</v>
      </c>
      <c r="E52" s="413">
        <v>235.02930000000001</v>
      </c>
      <c r="F52" s="413">
        <v>191.40770000000001</v>
      </c>
      <c r="G52"/>
      <c r="H52" s="404"/>
      <c r="I52" s="404"/>
      <c r="J52" s="404"/>
      <c r="K52" s="404"/>
      <c r="L52" s="404"/>
      <c r="M52" s="404"/>
      <c r="N52" s="404"/>
      <c r="O52" s="404"/>
      <c r="P52" s="404"/>
      <c r="Q52" s="404"/>
      <c r="R52" s="404"/>
      <c r="S52" s="404"/>
    </row>
    <row r="53" spans="1:19" s="405" customFormat="1" ht="13.15" customHeight="1" x14ac:dyDescent="0.2">
      <c r="A53" s="327" t="s">
        <v>226</v>
      </c>
      <c r="B53" s="328">
        <v>0.43590000000000001</v>
      </c>
      <c r="C53" s="409">
        <v>148.2415</v>
      </c>
      <c r="D53" s="410">
        <v>110.52</v>
      </c>
      <c r="E53" s="410">
        <v>201.71029999999999</v>
      </c>
      <c r="F53" s="410">
        <v>151.46080000000001</v>
      </c>
      <c r="G53"/>
      <c r="H53" s="404"/>
      <c r="I53" s="404"/>
      <c r="J53" s="404"/>
      <c r="K53" s="404"/>
      <c r="L53" s="404"/>
      <c r="M53" s="404"/>
      <c r="N53" s="404"/>
      <c r="O53" s="404"/>
      <c r="P53" s="404"/>
      <c r="Q53" s="404"/>
      <c r="R53" s="404"/>
      <c r="S53" s="404"/>
    </row>
    <row r="54" spans="1:19" s="405" customFormat="1" ht="13.15" customHeight="1" x14ac:dyDescent="0.25">
      <c r="A54" s="411" t="s">
        <v>227</v>
      </c>
      <c r="B54" s="332">
        <v>5.67E-2</v>
      </c>
      <c r="C54" s="412">
        <v>169.9332</v>
      </c>
      <c r="D54" s="413">
        <v>139.9255</v>
      </c>
      <c r="E54" s="413">
        <v>203.95849999999999</v>
      </c>
      <c r="F54" s="413">
        <v>171.3151</v>
      </c>
      <c r="G5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</row>
    <row r="55" spans="1:19" s="405" customFormat="1" ht="13.15" customHeight="1" x14ac:dyDescent="0.2">
      <c r="A55" s="327" t="s">
        <v>228</v>
      </c>
      <c r="B55" s="328">
        <v>0.13159999999999999</v>
      </c>
      <c r="C55" s="409">
        <v>158.1104</v>
      </c>
      <c r="D55" s="410">
        <v>123.63</v>
      </c>
      <c r="E55" s="410">
        <v>199.9442</v>
      </c>
      <c r="F55" s="410">
        <v>168.1746</v>
      </c>
      <c r="G55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</row>
    <row r="56" spans="1:19" s="405" customFormat="1" ht="13.15" customHeight="1" x14ac:dyDescent="0.25">
      <c r="A56" s="411" t="s">
        <v>229</v>
      </c>
      <c r="B56" s="332">
        <v>0.50700000000000001</v>
      </c>
      <c r="C56" s="412">
        <v>165.9743</v>
      </c>
      <c r="D56" s="413">
        <v>127.3369</v>
      </c>
      <c r="E56" s="413">
        <v>203.96719999999999</v>
      </c>
      <c r="F56" s="413">
        <v>165.9581</v>
      </c>
      <c r="G56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</row>
    <row r="57" spans="1:19" s="405" customFormat="1" ht="13.15" customHeight="1" x14ac:dyDescent="0.2">
      <c r="A57" s="327" t="s">
        <v>230</v>
      </c>
      <c r="B57" s="328">
        <v>6.4500000000000002E-2</v>
      </c>
      <c r="C57" s="409">
        <v>176.6112</v>
      </c>
      <c r="D57" s="410">
        <v>136.35</v>
      </c>
      <c r="E57" s="410">
        <v>242.8989</v>
      </c>
      <c r="F57" s="410">
        <v>180.34710000000001</v>
      </c>
      <c r="G57"/>
      <c r="H57" s="404"/>
      <c r="I57" s="404"/>
      <c r="J57" s="404"/>
      <c r="K57" s="404"/>
      <c r="L57" s="404"/>
      <c r="M57" s="404"/>
      <c r="N57" s="404"/>
      <c r="O57" s="404"/>
      <c r="P57" s="404"/>
      <c r="Q57" s="404"/>
      <c r="R57" s="404"/>
      <c r="S57" s="404"/>
    </row>
    <row r="58" spans="1:19" s="405" customFormat="1" ht="13.15" customHeight="1" x14ac:dyDescent="0.25">
      <c r="A58" s="411" t="s">
        <v>231</v>
      </c>
      <c r="B58" s="332">
        <v>4.4900000000000002E-2</v>
      </c>
      <c r="C58" s="412">
        <v>182.73089999999999</v>
      </c>
      <c r="D58" s="413">
        <v>154.83019999999999</v>
      </c>
      <c r="E58" s="413">
        <v>221.6617</v>
      </c>
      <c r="F58" s="413">
        <v>184.40880000000001</v>
      </c>
      <c r="G58"/>
      <c r="H58" s="404"/>
      <c r="I58" s="404"/>
      <c r="J58" s="404"/>
      <c r="K58" s="404"/>
      <c r="L58" s="404"/>
      <c r="M58" s="404"/>
      <c r="N58" s="404"/>
      <c r="O58" s="404"/>
      <c r="P58" s="404"/>
      <c r="Q58" s="404"/>
      <c r="R58" s="404"/>
      <c r="S58" s="404"/>
    </row>
    <row r="59" spans="1:19" s="405" customFormat="1" ht="13.15" customHeight="1" x14ac:dyDescent="0.2">
      <c r="A59" s="327" t="s">
        <v>232</v>
      </c>
      <c r="B59" s="328">
        <v>0.3886</v>
      </c>
      <c r="C59" s="409">
        <v>157.30959999999999</v>
      </c>
      <c r="D59" s="410">
        <v>125.9562</v>
      </c>
      <c r="E59" s="410">
        <v>202.98089999999999</v>
      </c>
      <c r="F59" s="410">
        <v>161.56370000000001</v>
      </c>
      <c r="G59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</row>
    <row r="60" spans="1:19" s="405" customFormat="1" ht="13.15" customHeight="1" x14ac:dyDescent="0.25">
      <c r="A60" s="411" t="s">
        <v>233</v>
      </c>
      <c r="B60" s="332">
        <v>0.12379999999999999</v>
      </c>
      <c r="C60" s="412">
        <v>158.10820000000001</v>
      </c>
      <c r="D60" s="413">
        <v>124.21</v>
      </c>
      <c r="E60" s="413">
        <v>199.09</v>
      </c>
      <c r="F60" s="413">
        <v>160.08510000000001</v>
      </c>
      <c r="G60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</row>
    <row r="61" spans="1:19" s="405" customFormat="1" ht="13.15" customHeight="1" x14ac:dyDescent="0.2">
      <c r="A61" s="327" t="s">
        <v>234</v>
      </c>
      <c r="B61" s="328">
        <v>0.1119</v>
      </c>
      <c r="C61" s="409">
        <v>136.66120000000001</v>
      </c>
      <c r="D61" s="410">
        <v>104.46250000000001</v>
      </c>
      <c r="E61" s="410">
        <v>167.29740000000001</v>
      </c>
      <c r="F61" s="410">
        <v>137.6515</v>
      </c>
      <c r="G61"/>
      <c r="H61" s="404"/>
      <c r="I61" s="404"/>
      <c r="J61" s="404"/>
      <c r="K61" s="404"/>
      <c r="L61" s="404"/>
      <c r="M61" s="404"/>
      <c r="N61" s="404"/>
      <c r="O61" s="404"/>
      <c r="P61" s="404"/>
      <c r="Q61" s="404"/>
      <c r="R61" s="404"/>
      <c r="S61" s="404"/>
    </row>
    <row r="62" spans="1:19" s="405" customFormat="1" ht="13.15" customHeight="1" x14ac:dyDescent="0.25">
      <c r="A62" s="411" t="s">
        <v>235</v>
      </c>
      <c r="B62" s="332">
        <v>0.22789999999999999</v>
      </c>
      <c r="C62" s="412">
        <v>164.6044</v>
      </c>
      <c r="D62" s="413">
        <v>130.78370000000001</v>
      </c>
      <c r="E62" s="413">
        <v>208.3535</v>
      </c>
      <c r="F62" s="413">
        <v>167.7466</v>
      </c>
      <c r="G62"/>
      <c r="H62" s="404"/>
      <c r="I62" s="404"/>
      <c r="J62" s="404"/>
      <c r="K62" s="404"/>
      <c r="L62" s="404"/>
      <c r="M62" s="404"/>
      <c r="N62" s="404"/>
      <c r="O62" s="404"/>
      <c r="P62" s="404"/>
      <c r="Q62" s="404"/>
      <c r="R62" s="404"/>
      <c r="S62" s="404"/>
    </row>
    <row r="63" spans="1:19" s="405" customFormat="1" ht="13.15" customHeight="1" x14ac:dyDescent="0.2">
      <c r="A63" s="327" t="s">
        <v>236</v>
      </c>
      <c r="B63" s="328">
        <v>4.65E-2</v>
      </c>
      <c r="C63" s="409">
        <v>139.69159999999999</v>
      </c>
      <c r="D63" s="410">
        <v>99.47</v>
      </c>
      <c r="E63" s="410">
        <v>201.74010000000001</v>
      </c>
      <c r="F63" s="410">
        <v>144.66550000000001</v>
      </c>
      <c r="G63"/>
      <c r="H63" s="404"/>
      <c r="I63" s="404"/>
      <c r="J63" s="404"/>
      <c r="K63" s="404"/>
      <c r="L63" s="404"/>
      <c r="M63" s="404"/>
      <c r="N63" s="404"/>
      <c r="O63" s="404"/>
      <c r="P63" s="404"/>
      <c r="Q63" s="404"/>
      <c r="R63" s="404"/>
      <c r="S63" s="404"/>
    </row>
    <row r="64" spans="1:19" s="405" customFormat="1" ht="13.15" customHeight="1" x14ac:dyDescent="0.25">
      <c r="A64" s="411" t="s">
        <v>237</v>
      </c>
      <c r="B64" s="332">
        <v>4.3700000000000003E-2</v>
      </c>
      <c r="C64" s="412">
        <v>178.61510000000001</v>
      </c>
      <c r="D64" s="413">
        <v>154.8468</v>
      </c>
      <c r="E64" s="413">
        <v>201.72569999999999</v>
      </c>
      <c r="F64" s="413">
        <v>178.1842</v>
      </c>
      <c r="G64"/>
      <c r="H64" s="404"/>
      <c r="I64" s="404"/>
      <c r="J64" s="404"/>
      <c r="K64" s="404"/>
      <c r="L64" s="404"/>
      <c r="M64" s="404"/>
      <c r="N64" s="404"/>
      <c r="O64" s="404"/>
      <c r="P64" s="404"/>
      <c r="Q64" s="404"/>
      <c r="R64" s="404"/>
      <c r="S64" s="404"/>
    </row>
    <row r="65" spans="1:19" s="405" customFormat="1" ht="13.15" customHeight="1" x14ac:dyDescent="0.2">
      <c r="A65" s="327" t="s">
        <v>238</v>
      </c>
      <c r="B65" s="328">
        <v>0.26640000000000003</v>
      </c>
      <c r="C65" s="409">
        <v>146.33170000000001</v>
      </c>
      <c r="D65" s="410">
        <v>120.699</v>
      </c>
      <c r="E65" s="410">
        <v>179.6876</v>
      </c>
      <c r="F65" s="410">
        <v>149.7662</v>
      </c>
      <c r="G65"/>
      <c r="H65" s="404"/>
      <c r="I65" s="404"/>
      <c r="J65" s="404"/>
      <c r="K65" s="404"/>
      <c r="L65" s="404"/>
      <c r="M65" s="404"/>
      <c r="N65" s="404"/>
      <c r="O65" s="404"/>
      <c r="P65" s="404"/>
      <c r="Q65" s="404"/>
      <c r="R65" s="404"/>
      <c r="S65" s="404"/>
    </row>
    <row r="66" spans="1:19" s="405" customFormat="1" ht="13.15" customHeight="1" x14ac:dyDescent="0.25">
      <c r="A66" s="411" t="s">
        <v>239</v>
      </c>
      <c r="B66" s="332">
        <v>7.2700000000000001E-2</v>
      </c>
      <c r="C66" s="412">
        <v>135.64429999999999</v>
      </c>
      <c r="D66" s="413">
        <v>113.39</v>
      </c>
      <c r="E66" s="413">
        <v>178.03620000000001</v>
      </c>
      <c r="F66" s="413">
        <v>142.70359999999999</v>
      </c>
      <c r="G66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</row>
    <row r="67" spans="1:19" s="405" customFormat="1" ht="13.15" customHeight="1" x14ac:dyDescent="0.2">
      <c r="A67" s="327" t="s">
        <v>240</v>
      </c>
      <c r="B67" s="328">
        <v>0.49890000000000001</v>
      </c>
      <c r="C67" s="409">
        <v>166.95339999999999</v>
      </c>
      <c r="D67" s="410">
        <v>132.44280000000001</v>
      </c>
      <c r="E67" s="410">
        <v>206.34059999999999</v>
      </c>
      <c r="F67" s="410">
        <v>169.48050000000001</v>
      </c>
      <c r="G67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</row>
    <row r="68" spans="1:19" s="405" customFormat="1" ht="13.15" customHeight="1" x14ac:dyDescent="0.25">
      <c r="A68" s="411" t="s">
        <v>241</v>
      </c>
      <c r="B68" s="332">
        <v>1.4395</v>
      </c>
      <c r="C68" s="412">
        <v>119.74</v>
      </c>
      <c r="D68" s="413">
        <v>96.66</v>
      </c>
      <c r="E68" s="413">
        <v>151.67310000000001</v>
      </c>
      <c r="F68" s="413">
        <v>123.03700000000001</v>
      </c>
      <c r="G68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</row>
    <row r="69" spans="1:19" s="405" customFormat="1" ht="13.15" customHeight="1" x14ac:dyDescent="0.2">
      <c r="A69" s="327" t="s">
        <v>242</v>
      </c>
      <c r="B69" s="328">
        <v>0.374</v>
      </c>
      <c r="C69" s="409">
        <v>153.44800000000001</v>
      </c>
      <c r="D69" s="410">
        <v>99.88</v>
      </c>
      <c r="E69" s="410">
        <v>191.26339999999999</v>
      </c>
      <c r="F69" s="410">
        <v>151.0505</v>
      </c>
      <c r="G69"/>
      <c r="H69" s="404"/>
      <c r="I69" s="404"/>
      <c r="J69" s="404"/>
      <c r="K69" s="404"/>
      <c r="L69" s="404"/>
      <c r="M69" s="404"/>
      <c r="N69" s="404"/>
      <c r="O69" s="404"/>
      <c r="P69" s="404"/>
      <c r="Q69" s="404"/>
      <c r="R69" s="404"/>
      <c r="S69" s="404"/>
    </row>
    <row r="70" spans="1:19" s="405" customFormat="1" ht="13.15" customHeight="1" x14ac:dyDescent="0.25">
      <c r="A70" s="411" t="s">
        <v>243</v>
      </c>
      <c r="B70" s="332">
        <v>0.63260000000000005</v>
      </c>
      <c r="C70" s="412">
        <v>128.33000000000001</v>
      </c>
      <c r="D70" s="413">
        <v>101.11</v>
      </c>
      <c r="E70" s="413">
        <v>170.85579999999999</v>
      </c>
      <c r="F70" s="413">
        <v>131.9083</v>
      </c>
      <c r="G70"/>
      <c r="H70" s="404"/>
      <c r="I70" s="404"/>
      <c r="J70" s="404"/>
      <c r="K70" s="404"/>
      <c r="L70" s="404"/>
      <c r="M70" s="404"/>
      <c r="N70" s="404"/>
      <c r="O70" s="404"/>
      <c r="P70" s="404"/>
      <c r="Q70" s="404"/>
      <c r="R70" s="404"/>
      <c r="S70" s="404"/>
    </row>
    <row r="71" spans="1:19" s="405" customFormat="1" ht="13.15" customHeight="1" x14ac:dyDescent="0.2">
      <c r="A71" s="327" t="s">
        <v>244</v>
      </c>
      <c r="B71" s="328">
        <v>8.48E-2</v>
      </c>
      <c r="C71" s="409">
        <v>133.91999999999999</v>
      </c>
      <c r="D71" s="410">
        <v>111.3394</v>
      </c>
      <c r="E71" s="410">
        <v>179.26750000000001</v>
      </c>
      <c r="F71" s="410">
        <v>139.8023</v>
      </c>
      <c r="G71"/>
      <c r="H71" s="404"/>
      <c r="I71" s="404"/>
      <c r="J71" s="404"/>
      <c r="K71" s="404"/>
      <c r="L71" s="404"/>
      <c r="M71" s="404"/>
      <c r="N71" s="404"/>
      <c r="O71" s="404"/>
      <c r="P71" s="404"/>
      <c r="Q71" s="404"/>
      <c r="R71" s="404"/>
      <c r="S71" s="404"/>
    </row>
    <row r="72" spans="1:19" s="405" customFormat="1" ht="13.15" customHeight="1" x14ac:dyDescent="0.25">
      <c r="A72" s="411" t="s">
        <v>245</v>
      </c>
      <c r="B72" s="332">
        <v>0.80579999999999996</v>
      </c>
      <c r="C72" s="412">
        <v>135.17959999999999</v>
      </c>
      <c r="D72" s="413">
        <v>117.06829999999999</v>
      </c>
      <c r="E72" s="413">
        <v>167.32749999999999</v>
      </c>
      <c r="F72" s="413">
        <v>139.51830000000001</v>
      </c>
      <c r="G72"/>
      <c r="H72" s="404"/>
      <c r="I72" s="404"/>
      <c r="J72" s="404"/>
      <c r="K72" s="404"/>
      <c r="L72" s="404"/>
      <c r="M72" s="404"/>
      <c r="N72" s="404"/>
      <c r="O72" s="404"/>
      <c r="P72" s="404"/>
      <c r="Q72" s="404"/>
      <c r="R72" s="404"/>
      <c r="S72" s="404"/>
    </row>
    <row r="73" spans="1:19" x14ac:dyDescent="0.2">
      <c r="A73" s="327" t="s">
        <v>246</v>
      </c>
      <c r="B73" s="328">
        <v>1.1183000000000001</v>
      </c>
      <c r="C73" s="409">
        <v>169.2379</v>
      </c>
      <c r="D73" s="410">
        <v>135.56139999999999</v>
      </c>
      <c r="E73" s="410">
        <v>195.83789999999999</v>
      </c>
      <c r="F73" s="410">
        <v>168.36750000000001</v>
      </c>
    </row>
    <row r="74" spans="1:19" ht="13.5" x14ac:dyDescent="0.25">
      <c r="A74" s="411" t="s">
        <v>247</v>
      </c>
      <c r="B74" s="332">
        <v>9.5100000000000004E-2</v>
      </c>
      <c r="C74" s="412">
        <v>128.14930000000001</v>
      </c>
      <c r="D74" s="413">
        <v>110.56</v>
      </c>
      <c r="E74" s="413">
        <v>157.57509999999999</v>
      </c>
      <c r="F74" s="413">
        <v>130.5943</v>
      </c>
    </row>
    <row r="75" spans="1:19" x14ac:dyDescent="0.2">
      <c r="A75" s="327" t="s">
        <v>248</v>
      </c>
      <c r="B75" s="328">
        <v>0.35199999999999998</v>
      </c>
      <c r="C75" s="409">
        <v>193.26599999999999</v>
      </c>
      <c r="D75" s="410">
        <v>143.6874</v>
      </c>
      <c r="E75" s="410">
        <v>226.1009</v>
      </c>
      <c r="F75" s="410">
        <v>190.31630000000001</v>
      </c>
    </row>
    <row r="76" spans="1:19" ht="13.5" x14ac:dyDescent="0.25">
      <c r="A76" s="411" t="s">
        <v>249</v>
      </c>
      <c r="B76" s="332">
        <v>0.6996</v>
      </c>
      <c r="C76" s="412">
        <v>222.88980000000001</v>
      </c>
      <c r="D76" s="413">
        <v>184.51650000000001</v>
      </c>
      <c r="E76" s="413">
        <v>273.91070000000002</v>
      </c>
      <c r="F76" s="413">
        <v>226.32749999999999</v>
      </c>
    </row>
    <row r="77" spans="1:19" x14ac:dyDescent="0.2">
      <c r="A77" s="327" t="s">
        <v>250</v>
      </c>
      <c r="B77" s="328">
        <v>0.3095</v>
      </c>
      <c r="C77" s="409">
        <v>200.07320000000001</v>
      </c>
      <c r="D77" s="410">
        <v>159.16829999999999</v>
      </c>
      <c r="E77" s="410">
        <v>264.25380000000001</v>
      </c>
      <c r="F77" s="410">
        <v>206.01589999999999</v>
      </c>
    </row>
    <row r="78" spans="1:19" ht="13.5" x14ac:dyDescent="0.25">
      <c r="A78" s="411" t="s">
        <v>251</v>
      </c>
      <c r="B78" s="332">
        <v>0.15479999999999999</v>
      </c>
      <c r="C78" s="412">
        <v>119.6542</v>
      </c>
      <c r="D78" s="413">
        <v>88.9</v>
      </c>
      <c r="E78" s="413">
        <v>149.49100000000001</v>
      </c>
      <c r="F78" s="413">
        <v>121.24760000000001</v>
      </c>
    </row>
    <row r="79" spans="1:19" x14ac:dyDescent="0.2">
      <c r="A79" s="327" t="s">
        <v>252</v>
      </c>
      <c r="B79" s="328">
        <v>5.9799999999999999E-2</v>
      </c>
      <c r="C79" s="409">
        <v>120.9188</v>
      </c>
      <c r="D79" s="410">
        <v>103.37</v>
      </c>
      <c r="E79" s="410">
        <v>153.55539999999999</v>
      </c>
      <c r="F79" s="410">
        <v>126.5882</v>
      </c>
    </row>
    <row r="80" spans="1:19" ht="13.5" x14ac:dyDescent="0.25">
      <c r="A80" s="411" t="s">
        <v>254</v>
      </c>
      <c r="B80" s="332">
        <v>0.113</v>
      </c>
      <c r="C80" s="412">
        <v>138.93119999999999</v>
      </c>
      <c r="D80" s="413">
        <v>116.5535</v>
      </c>
      <c r="E80" s="413">
        <v>168.8623</v>
      </c>
      <c r="F80" s="413">
        <v>140.78270000000001</v>
      </c>
    </row>
    <row r="81" spans="1:6" x14ac:dyDescent="0.2">
      <c r="A81" s="327" t="s">
        <v>255</v>
      </c>
      <c r="B81" s="328">
        <v>6.3200000000000006E-2</v>
      </c>
      <c r="C81" s="409">
        <v>141.7997</v>
      </c>
      <c r="D81" s="410">
        <v>122.41549999999999</v>
      </c>
      <c r="E81" s="410">
        <v>161.39320000000001</v>
      </c>
      <c r="F81" s="410">
        <v>142.35050000000001</v>
      </c>
    </row>
    <row r="82" spans="1:6" ht="13.5" x14ac:dyDescent="0.25">
      <c r="A82" s="411" t="s">
        <v>256</v>
      </c>
      <c r="B82" s="332">
        <v>6.3100000000000003E-2</v>
      </c>
      <c r="C82" s="412">
        <v>124.4911</v>
      </c>
      <c r="D82" s="413">
        <v>95.83</v>
      </c>
      <c r="E82" s="413">
        <v>146.38980000000001</v>
      </c>
      <c r="F82" s="413">
        <v>123.7119</v>
      </c>
    </row>
    <row r="83" spans="1:6" x14ac:dyDescent="0.2">
      <c r="A83" s="327" t="s">
        <v>257</v>
      </c>
      <c r="B83" s="328">
        <v>0.10630000000000001</v>
      </c>
      <c r="C83" s="409">
        <v>140.32320000000001</v>
      </c>
      <c r="D83" s="410">
        <v>112.4088</v>
      </c>
      <c r="E83" s="410">
        <v>170.39580000000001</v>
      </c>
      <c r="F83" s="410">
        <v>141.92679999999999</v>
      </c>
    </row>
    <row r="84" spans="1:6" ht="13.5" x14ac:dyDescent="0.25">
      <c r="A84" s="411" t="s">
        <v>258</v>
      </c>
      <c r="B84" s="332">
        <v>0.51480000000000004</v>
      </c>
      <c r="C84" s="412">
        <v>146.23269999999999</v>
      </c>
      <c r="D84" s="413">
        <v>132.24870000000001</v>
      </c>
      <c r="E84" s="413">
        <v>161.82300000000001</v>
      </c>
      <c r="F84" s="413">
        <v>147.64359999999999</v>
      </c>
    </row>
    <row r="85" spans="1:6" x14ac:dyDescent="0.2">
      <c r="A85" s="327" t="s">
        <v>259</v>
      </c>
      <c r="B85" s="328">
        <v>9.8100000000000007E-2</v>
      </c>
      <c r="C85" s="409">
        <v>133.84889999999999</v>
      </c>
      <c r="D85" s="410">
        <v>117.5057</v>
      </c>
      <c r="E85" s="410">
        <v>150.0848</v>
      </c>
      <c r="F85" s="410">
        <v>134.5677</v>
      </c>
    </row>
    <row r="86" spans="1:6" ht="13.5" x14ac:dyDescent="0.25">
      <c r="A86" s="411" t="s">
        <v>260</v>
      </c>
      <c r="B86" s="332">
        <v>1.9117</v>
      </c>
      <c r="C86" s="412">
        <v>97.328999999999994</v>
      </c>
      <c r="D86" s="413">
        <v>83.22</v>
      </c>
      <c r="E86" s="413">
        <v>124.14</v>
      </c>
      <c r="F86" s="413">
        <v>101.5454</v>
      </c>
    </row>
    <row r="87" spans="1:6" x14ac:dyDescent="0.2">
      <c r="A87" s="327" t="s">
        <v>261</v>
      </c>
      <c r="B87" s="328">
        <v>4.4600000000000001E-2</v>
      </c>
      <c r="C87" s="409">
        <v>103.82</v>
      </c>
      <c r="D87" s="410">
        <v>88.96</v>
      </c>
      <c r="E87" s="410">
        <v>131.3528</v>
      </c>
      <c r="F87" s="410">
        <v>107.2026</v>
      </c>
    </row>
    <row r="88" spans="1:6" ht="13.5" x14ac:dyDescent="0.25">
      <c r="A88" s="411" t="s">
        <v>262</v>
      </c>
      <c r="B88" s="332">
        <v>5.16E-2</v>
      </c>
      <c r="C88" s="412">
        <v>120.1386</v>
      </c>
      <c r="D88" s="413">
        <v>92.97</v>
      </c>
      <c r="E88" s="413">
        <v>165.77279999999999</v>
      </c>
      <c r="F88" s="413">
        <v>126.18989999999999</v>
      </c>
    </row>
    <row r="89" spans="1:6" x14ac:dyDescent="0.2">
      <c r="A89" s="327" t="s">
        <v>263</v>
      </c>
      <c r="B89" s="328">
        <v>9.5600000000000004E-2</v>
      </c>
      <c r="C89" s="409">
        <v>105.52</v>
      </c>
      <c r="D89" s="410">
        <v>88.23</v>
      </c>
      <c r="E89" s="410">
        <v>135.69980000000001</v>
      </c>
      <c r="F89" s="410">
        <v>108.5125</v>
      </c>
    </row>
    <row r="90" spans="1:6" ht="13.5" x14ac:dyDescent="0.25">
      <c r="A90" s="411" t="s">
        <v>264</v>
      </c>
      <c r="B90" s="332">
        <v>0.4677</v>
      </c>
      <c r="C90" s="412">
        <v>108.98</v>
      </c>
      <c r="D90" s="413">
        <v>71.16</v>
      </c>
      <c r="E90" s="413">
        <v>145.33099999999999</v>
      </c>
      <c r="F90" s="413">
        <v>108.13760000000001</v>
      </c>
    </row>
    <row r="91" spans="1:6" x14ac:dyDescent="0.2">
      <c r="A91" s="327" t="s">
        <v>265</v>
      </c>
      <c r="B91" s="328">
        <v>6.3399999999999998E-2</v>
      </c>
      <c r="C91" s="409">
        <v>113.6767</v>
      </c>
      <c r="D91" s="410">
        <v>75.55</v>
      </c>
      <c r="E91" s="410">
        <v>156.08449999999999</v>
      </c>
      <c r="F91" s="410">
        <v>114.4075</v>
      </c>
    </row>
    <row r="92" spans="1:6" ht="13.5" x14ac:dyDescent="0.25">
      <c r="A92" s="411"/>
      <c r="B92" s="332"/>
      <c r="C92" s="412"/>
      <c r="D92" s="413"/>
      <c r="E92" s="413"/>
      <c r="F92" s="413"/>
    </row>
    <row r="93" spans="1:6" x14ac:dyDescent="0.2">
      <c r="A93" s="327"/>
      <c r="B93" s="328"/>
      <c r="C93" s="409"/>
      <c r="D93" s="410"/>
      <c r="E93" s="410"/>
      <c r="F93" s="410"/>
    </row>
    <row r="94" spans="1:6" ht="13.5" x14ac:dyDescent="0.25">
      <c r="A94" s="411"/>
      <c r="B94" s="332"/>
      <c r="C94" s="412"/>
      <c r="D94" s="413"/>
      <c r="E94" s="413"/>
      <c r="F94" s="413"/>
    </row>
    <row r="95" spans="1:6" x14ac:dyDescent="0.2">
      <c r="A95" s="327"/>
      <c r="B95" s="328"/>
      <c r="C95" s="409"/>
      <c r="D95" s="410"/>
      <c r="E95" s="410"/>
      <c r="F95" s="410"/>
    </row>
    <row r="96" spans="1:6" ht="13.5" x14ac:dyDescent="0.25">
      <c r="A96" s="411"/>
      <c r="B96" s="332"/>
      <c r="C96" s="412"/>
      <c r="D96" s="413"/>
      <c r="E96" s="413"/>
      <c r="F96" s="413"/>
    </row>
    <row r="97" spans="1:6" x14ac:dyDescent="0.2">
      <c r="A97" s="327"/>
      <c r="B97" s="328"/>
      <c r="C97" s="409"/>
      <c r="D97" s="410"/>
      <c r="E97" s="410"/>
      <c r="F97" s="410"/>
    </row>
    <row r="98" spans="1:6" ht="13.5" x14ac:dyDescent="0.25">
      <c r="A98" s="411"/>
      <c r="B98" s="332"/>
      <c r="C98" s="412"/>
      <c r="D98" s="413"/>
      <c r="E98" s="413"/>
      <c r="F98" s="413"/>
    </row>
    <row r="99" spans="1:6" x14ac:dyDescent="0.2">
      <c r="A99" s="327"/>
      <c r="B99" s="328"/>
      <c r="C99" s="409"/>
      <c r="D99" s="410"/>
      <c r="E99" s="410"/>
      <c r="F99" s="410"/>
    </row>
    <row r="100" spans="1:6" ht="13.5" x14ac:dyDescent="0.25">
      <c r="A100" s="411"/>
      <c r="B100" s="332"/>
      <c r="C100" s="412"/>
      <c r="D100" s="413"/>
      <c r="E100" s="413"/>
      <c r="F100" s="413"/>
    </row>
    <row r="101" spans="1:6" x14ac:dyDescent="0.2">
      <c r="A101" s="327"/>
      <c r="B101" s="328"/>
      <c r="C101" s="409"/>
      <c r="D101" s="410"/>
      <c r="E101" s="410"/>
      <c r="F101" s="410"/>
    </row>
    <row r="102" spans="1:6" ht="13.5" x14ac:dyDescent="0.25">
      <c r="A102" s="411"/>
      <c r="B102" s="332"/>
      <c r="C102" s="412"/>
      <c r="D102" s="413"/>
      <c r="E102" s="413"/>
      <c r="F102" s="413"/>
    </row>
    <row r="103" spans="1:6" x14ac:dyDescent="0.2">
      <c r="A103" s="327"/>
      <c r="B103" s="328"/>
      <c r="C103" s="409"/>
      <c r="D103" s="410"/>
      <c r="E103" s="410"/>
      <c r="F103" s="410"/>
    </row>
    <row r="104" spans="1:6" ht="13.5" x14ac:dyDescent="0.25">
      <c r="A104" s="411"/>
      <c r="B104" s="332"/>
      <c r="C104" s="412"/>
      <c r="D104" s="413"/>
      <c r="E104" s="413"/>
      <c r="F104" s="413"/>
    </row>
    <row r="105" spans="1:6" x14ac:dyDescent="0.2">
      <c r="A105" s="327"/>
      <c r="B105" s="328"/>
      <c r="C105" s="409"/>
      <c r="D105" s="410"/>
      <c r="E105" s="410"/>
      <c r="F105" s="410"/>
    </row>
    <row r="106" spans="1:6" ht="13.5" x14ac:dyDescent="0.25">
      <c r="A106" s="411"/>
      <c r="B106" s="332"/>
      <c r="C106" s="412"/>
      <c r="D106" s="413"/>
      <c r="E106" s="413"/>
      <c r="F106" s="413"/>
    </row>
    <row r="107" spans="1:6" x14ac:dyDescent="0.2">
      <c r="A107" s="327"/>
      <c r="B107" s="328"/>
      <c r="C107" s="409"/>
      <c r="D107" s="410"/>
      <c r="E107" s="410"/>
      <c r="F107" s="410"/>
    </row>
    <row r="108" spans="1:6" ht="13.5" x14ac:dyDescent="0.25">
      <c r="A108" s="411"/>
      <c r="B108" s="332"/>
      <c r="C108" s="412"/>
      <c r="D108" s="413"/>
      <c r="E108" s="413"/>
      <c r="F108" s="413"/>
    </row>
    <row r="109" spans="1:6" x14ac:dyDescent="0.2">
      <c r="A109" s="327"/>
      <c r="B109" s="328"/>
      <c r="C109" s="409"/>
      <c r="D109" s="410"/>
      <c r="E109" s="410"/>
      <c r="F109" s="410"/>
    </row>
    <row r="110" spans="1:6" ht="13.5" x14ac:dyDescent="0.25">
      <c r="A110" s="411"/>
      <c r="B110" s="332"/>
      <c r="C110" s="412"/>
      <c r="D110" s="413"/>
      <c r="E110" s="413"/>
      <c r="F110" s="413"/>
    </row>
    <row r="111" spans="1:6" x14ac:dyDescent="0.2">
      <c r="A111" s="327"/>
      <c r="B111" s="328"/>
      <c r="C111" s="409"/>
      <c r="D111" s="410"/>
      <c r="E111" s="410"/>
      <c r="F111" s="410"/>
    </row>
    <row r="112" spans="1:6" ht="13.5" x14ac:dyDescent="0.25">
      <c r="A112" s="411"/>
      <c r="B112" s="332"/>
      <c r="C112" s="412"/>
      <c r="D112" s="413"/>
      <c r="E112" s="413"/>
      <c r="F112" s="413"/>
    </row>
    <row r="113" spans="1:6" x14ac:dyDescent="0.2">
      <c r="A113" s="327"/>
      <c r="B113" s="328"/>
      <c r="C113" s="409"/>
      <c r="D113" s="410"/>
      <c r="E113" s="410"/>
      <c r="F113" s="410"/>
    </row>
    <row r="114" spans="1:6" ht="13.5" x14ac:dyDescent="0.25">
      <c r="A114" s="411"/>
      <c r="B114" s="332"/>
      <c r="C114" s="412"/>
      <c r="D114" s="413"/>
      <c r="E114" s="413"/>
      <c r="F114" s="413"/>
    </row>
    <row r="115" spans="1:6" x14ac:dyDescent="0.2">
      <c r="A115" s="327"/>
      <c r="B115" s="328"/>
      <c r="C115" s="409"/>
      <c r="D115" s="410"/>
      <c r="E115" s="410"/>
      <c r="F115" s="410"/>
    </row>
    <row r="116" spans="1:6" ht="13.5" x14ac:dyDescent="0.25">
      <c r="A116" s="411"/>
      <c r="B116" s="332"/>
      <c r="C116" s="412"/>
      <c r="D116" s="413"/>
      <c r="E116" s="413"/>
      <c r="F116" s="413"/>
    </row>
    <row r="117" spans="1:6" x14ac:dyDescent="0.2">
      <c r="A117" s="327"/>
      <c r="B117" s="328"/>
      <c r="C117" s="409"/>
      <c r="D117" s="410"/>
      <c r="E117" s="410"/>
      <c r="F117" s="410"/>
    </row>
    <row r="118" spans="1:6" ht="13.5" x14ac:dyDescent="0.25">
      <c r="A118" s="411"/>
      <c r="B118" s="332"/>
      <c r="C118" s="412"/>
      <c r="D118" s="413"/>
      <c r="E118" s="413"/>
      <c r="F118" s="413"/>
    </row>
    <row r="119" spans="1:6" x14ac:dyDescent="0.2">
      <c r="A119" s="327"/>
      <c r="B119" s="328"/>
      <c r="C119" s="409"/>
      <c r="D119" s="410"/>
      <c r="E119" s="410"/>
      <c r="F119" s="410"/>
    </row>
    <row r="120" spans="1:6" ht="13.5" x14ac:dyDescent="0.25">
      <c r="A120" s="411"/>
      <c r="B120" s="332"/>
      <c r="C120" s="412"/>
      <c r="D120" s="413"/>
      <c r="E120" s="413"/>
      <c r="F120" s="413"/>
    </row>
    <row r="121" spans="1:6" x14ac:dyDescent="0.2">
      <c r="A121" s="327"/>
      <c r="B121" s="328"/>
      <c r="C121" s="409"/>
      <c r="D121" s="410"/>
      <c r="E121" s="410"/>
      <c r="F121" s="410"/>
    </row>
    <row r="122" spans="1:6" ht="13.5" x14ac:dyDescent="0.25">
      <c r="A122" s="411"/>
      <c r="B122" s="332"/>
      <c r="C122" s="412"/>
      <c r="D122" s="413"/>
      <c r="E122" s="413"/>
      <c r="F122" s="413"/>
    </row>
    <row r="123" spans="1:6" x14ac:dyDescent="0.2">
      <c r="A123" s="327"/>
      <c r="B123" s="328"/>
      <c r="C123" s="409"/>
      <c r="D123" s="410"/>
      <c r="E123" s="410"/>
      <c r="F123" s="410"/>
    </row>
    <row r="124" spans="1:6" ht="13.5" x14ac:dyDescent="0.25">
      <c r="A124" s="411"/>
      <c r="B124" s="332"/>
      <c r="C124" s="412"/>
      <c r="D124" s="413"/>
      <c r="E124" s="413"/>
      <c r="F124" s="413"/>
    </row>
    <row r="125" spans="1:6" x14ac:dyDescent="0.2">
      <c r="A125" s="327"/>
      <c r="B125" s="328"/>
      <c r="C125" s="409"/>
      <c r="D125" s="410"/>
      <c r="E125" s="410"/>
      <c r="F125" s="410"/>
    </row>
    <row r="126" spans="1:6" ht="13.5" x14ac:dyDescent="0.25">
      <c r="A126" s="411"/>
      <c r="B126" s="332"/>
      <c r="C126" s="412"/>
      <c r="D126" s="413"/>
      <c r="E126" s="413"/>
      <c r="F126" s="413"/>
    </row>
    <row r="127" spans="1:6" x14ac:dyDescent="0.2">
      <c r="A127" s="327"/>
      <c r="B127" s="328"/>
      <c r="C127" s="409"/>
      <c r="D127" s="410"/>
      <c r="E127" s="410"/>
      <c r="F127" s="410"/>
    </row>
    <row r="128" spans="1:6" ht="13.5" x14ac:dyDescent="0.25">
      <c r="A128" s="411"/>
      <c r="B128" s="332"/>
      <c r="C128" s="412"/>
      <c r="D128" s="413"/>
      <c r="E128" s="413"/>
      <c r="F128" s="413"/>
    </row>
    <row r="129" spans="1:6" x14ac:dyDescent="0.2">
      <c r="A129" s="327"/>
      <c r="B129" s="328"/>
      <c r="C129" s="409"/>
      <c r="D129" s="410"/>
      <c r="E129" s="410"/>
      <c r="F129" s="410"/>
    </row>
    <row r="130" spans="1:6" ht="13.5" x14ac:dyDescent="0.25">
      <c r="A130" s="411"/>
      <c r="B130" s="332"/>
      <c r="C130" s="412"/>
      <c r="D130" s="413"/>
      <c r="E130" s="413"/>
      <c r="F130" s="413"/>
    </row>
    <row r="131" spans="1:6" x14ac:dyDescent="0.2">
      <c r="A131" s="327"/>
      <c r="B131" s="328"/>
      <c r="C131" s="409"/>
      <c r="D131" s="410"/>
      <c r="E131" s="410"/>
      <c r="F131" s="410"/>
    </row>
    <row r="132" spans="1:6" ht="13.5" x14ac:dyDescent="0.25">
      <c r="A132" s="411"/>
      <c r="B132" s="332"/>
      <c r="C132" s="412"/>
      <c r="D132" s="413"/>
      <c r="E132" s="413"/>
      <c r="F132" s="413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CZ031</dc:subject>
  <dc:creator>MPSV ČR</dc:creator>
  <cp:lastModifiedBy>Novotný Michal</cp:lastModifiedBy>
  <dcterms:created xsi:type="dcterms:W3CDTF">2019-03-19T09:44:58Z</dcterms:created>
  <dcterms:modified xsi:type="dcterms:W3CDTF">2019-03-19T09:45:01Z</dcterms:modified>
</cp:coreProperties>
</file>