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74\"/>
    </mc:Choice>
  </mc:AlternateContent>
  <xr:revisionPtr revIDLastSave="0" documentId="8_{05576177-F2BA-40CC-AE22-8DE8E6A510A0}" xr6:coauthVersionLast="41" xr6:coauthVersionMax="41" xr10:uidLastSave="{00000000-0000-0000-0000-000000000000}"/>
  <bookViews>
    <workbookView xWindow="1245" yWindow="1080" windowWidth="26655" windowHeight="14190" xr2:uid="{62A12DB3-AE89-4231-BF57-D5CDC52BCC5A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'PLS-M8'!$A$12:$L$97</definedName>
    <definedName name="_xlnm.Print_Area" localSheetId="4">'PLS-T0'!$A$1:$F$35</definedName>
    <definedName name="_xlnm.Print_Area" localSheetId="5">'PLS-T8'!$A$14:$G$99</definedName>
    <definedName name="_xlnm.Print_Area" localSheetId="6">'PLS-V0'!$A$1:$F$31</definedName>
    <definedName name="_xlnm.Print_Area" localSheetId="7">'PLS-V1'!$A$1:$F$48</definedName>
    <definedName name="_xlnm.Print_Area" localSheetId="8">'PLS-V8'!$A$13:$F$98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S44" i="2"/>
  <c r="R44" i="2"/>
  <c r="S43" i="2"/>
  <c r="R43" i="2"/>
  <c r="S42" i="2"/>
  <c r="R42" i="2"/>
  <c r="S41" i="2"/>
  <c r="R41" i="2"/>
  <c r="S40" i="2"/>
  <c r="R40" i="2"/>
  <c r="M39" i="2"/>
  <c r="E39" i="2"/>
  <c r="G36" i="2"/>
  <c r="A36" i="2"/>
  <c r="M4" i="2"/>
  <c r="E4" i="2"/>
  <c r="G1" i="2"/>
  <c r="A1" i="2"/>
  <c r="I27" i="5" l="1"/>
  <c r="J23" i="5" s="1"/>
  <c r="J26" i="5" l="1"/>
  <c r="J25" i="5"/>
  <c r="J27" i="5"/>
  <c r="J24" i="5"/>
</calcChain>
</file>

<file path=xl/sharedStrings.xml><?xml version="1.0" encoding="utf-8"?>
<sst xmlns="http://schemas.openxmlformats.org/spreadsheetml/2006/main" count="850" uniqueCount="325">
  <si>
    <t>PLS-M0</t>
  </si>
  <si>
    <t>CZ071</t>
  </si>
  <si>
    <t>ISPV2017Q4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</si>
  <si>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</si>
  <si>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</si>
  <si>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</si>
  <si>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</si>
  <si>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</si>
  <si>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</si>
  <si>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</si>
  <si>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</si>
  <si>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</si>
  <si>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</si>
  <si>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</si>
  <si>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</si>
  <si>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</si>
  <si>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</si>
  <si>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</si>
  <si>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</si>
  <si>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</si>
  <si>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</si>
  <si>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</si>
  <si>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</si>
  <si>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</si>
  <si>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</si>
  <si>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</si>
  <si>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</si>
  <si>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</si>
  <si>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</si>
  <si>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</si>
  <si>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</si>
  <si>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</si>
  <si>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</si>
  <si>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</si>
  <si>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</si>
  <si>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</si>
  <si>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</si>
  <si>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</si>
  <si>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</si>
  <si>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</si>
  <si>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</si>
  <si>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</si>
  <si>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</si>
  <si>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</si>
  <si>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</si>
  <si>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</si>
  <si>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</si>
  <si>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</si>
  <si>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</si>
  <si>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</si>
  <si>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</si>
  <si>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</si>
  <si>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</si>
  <si>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</si>
  <si>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</si>
  <si>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</si>
  <si>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</si>
  <si>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</si>
  <si>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</si>
  <si>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</si>
  <si>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</si>
  <si>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</si>
  <si>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</si>
  <si>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</si>
  <si>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</si>
  <si>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</si>
  <si>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</si>
  <si>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</si>
  <si>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</si>
  <si>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</si>
  <si>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</si>
  <si>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</si>
  <si>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</si>
  <si>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</si>
  <si>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</si>
  <si>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</si>
  <si>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</si>
  <si>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</si>
  <si>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</si>
  <si>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</si>
  <si>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</si>
  <si>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</si>
  <si>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</si>
  <si>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</si>
  <si>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</si>
  <si>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</si>
  <si>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</si>
  <si>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</si>
  <si>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</si>
  <si>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</si>
  <si>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</si>
  <si>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</si>
  <si>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</si>
  <si>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</si>
  <si>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</si>
  <si>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</si>
  <si>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</si>
  <si>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</si>
  <si>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</si>
  <si>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</si>
  <si>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</si>
  <si>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</si>
  <si>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</si>
  <si>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</si>
  <si>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</si>
  <si>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</si>
  <si>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</si>
  <si>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</si>
  <si>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</si>
  <si>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</si>
  <si>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</si>
  <si>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</si>
  <si>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</si>
  <si>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</si>
  <si>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</si>
  <si>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</si>
  <si>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</si>
  <si>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</si>
  <si>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</si>
  <si>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</si>
  <si>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</si>
  <si>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</si>
  <si>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</si>
  <si>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</si>
  <si>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</si>
  <si>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</si>
  <si>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</si>
  <si>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</si>
  <si>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</si>
  <si>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</si>
  <si>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</si>
  <si>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</si>
  <si>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</si>
  <si>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</si>
  <si>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</si>
  <si>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</si>
  <si>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</si>
  <si>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</si>
  <si>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</si>
  <si>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</si>
  <si>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</si>
  <si>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</si>
  <si>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</si>
  <si>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</si>
  <si>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</si>
  <si>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</si>
  <si>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</si>
  <si>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</si>
  <si>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</si>
  <si>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</si>
  <si>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</si>
  <si>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</si>
  <si>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</si>
  <si>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</si>
  <si>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</si>
  <si>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</si>
  <si>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</si>
  <si>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</si>
  <si>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</si>
  <si>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</si>
  <si>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</si>
  <si>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</si>
  <si>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</si>
  <si>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</si>
  <si>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</si>
  <si>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</si>
  <si>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</si>
  <si>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</si>
  <si>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</si>
  <si>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</si>
  <si>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</si>
  <si>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</si>
  <si>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</si>
  <si>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</si>
  <si>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</si>
  <si>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</si>
  <si>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</si>
  <si>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</si>
  <si>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</si>
  <si>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</si>
  <si>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</si>
  <si>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</si>
  <si>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</si>
  <si>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</si>
  <si>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</si>
  <si>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</si>
  <si>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</si>
  <si>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</si>
  <si>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</si>
  <si>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</si>
  <si>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</si>
  <si>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</si>
  <si>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</si>
  <si>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</si>
  <si>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</si>
  <si>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</si>
  <si>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</si>
  <si>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</si>
  <si>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</si>
  <si>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</si>
  <si>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</si>
  <si>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</si>
  <si>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</si>
  <si>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</si>
  <si>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</si>
  <si>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</si>
  <si>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</si>
  <si>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</si>
  <si>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</si>
  <si>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</si>
  <si>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</si>
  <si>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</si>
  <si>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</si>
  <si>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</si>
  <si>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</si>
  <si>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</si>
  <si>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</si>
  <si>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</si>
  <si>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</si>
  <si>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</si>
  <si>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</si>
  <si>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</si>
  <si>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</si>
  <si>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</si>
  <si>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</si>
  <si>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</si>
  <si>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</si>
  <si>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</si>
  <si>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</si>
  <si>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</si>
  <si>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</si>
  <si>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</si>
  <si>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</si>
  <si>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</si>
  <si>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</si>
  <si>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</si>
  <si>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</si>
  <si>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</si>
  <si>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</si>
  <si>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</si>
  <si>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</si>
  <si>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</si>
  <si>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</si>
  <si>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</si>
  <si>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</si>
  <si>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</si>
  <si>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</si>
  <si>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</si>
  <si>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</si>
  <si>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</si>
  <si>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</si>
  <si>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</si>
  <si>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</si>
  <si>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</si>
  <si>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</si>
  <si>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</si>
  <si>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</si>
  <si>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</si>
  <si>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</si>
  <si>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</si>
  <si>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</si>
  <si>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</si>
  <si>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</si>
  <si>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</si>
  <si>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</si>
  <si>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</si>
  <si>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</si>
  <si>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</si>
  <si>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</si>
  <si>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</si>
  <si>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</si>
  <si>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</si>
  <si>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</si>
  <si>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</si>
  <si>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</si>
  <si>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</si>
  <si>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</si>
  <si>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</si>
  <si>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</si>
  <si>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</si>
  <si>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</si>
  <si>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</si>
  <si>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</si>
  <si>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</si>
  <si>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</si>
  <si>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</si>
  <si>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</si>
  <si>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</si>
  <si>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</si>
  <si>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</si>
  <si>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</si>
  <si>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</si>
  <si>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</si>
  <si>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</si>
  <si>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</si>
  <si>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</si>
  <si>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</si>
  <si>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</si>
  <si>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</si>
  <si>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</si>
  <si>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</si>
  <si>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</si>
  <si>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</si>
  <si>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</si>
  <si>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</si>
  <si>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</si>
  <si>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</si>
  <si>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</si>
  <si>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</si>
  <si>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</si>
  <si>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</si>
  <si>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</si>
  <si>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</si>
  <si>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</si>
  <si>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</si>
  <si>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</si>
  <si>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</si>
  <si>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</si>
  <si>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</si>
  <si>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</si>
  <si>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</si>
  <si>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</si>
  <si>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2017</t>
  </si>
  <si>
    <t>Olomoucký kraj</t>
  </si>
  <si>
    <t>Index mediánu hrubého měsíčního platu vůči roku 2016 .......................................................................................…......…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</si>
</sst>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54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22" xfId="10" applyFont="1" applyBorder="1" applyAlignment="1">
      <alignment vertical="center"/>
    </xf>
    <xf numFmtId="167" fontId="31" fillId="0" borderId="22" xfId="5" applyNumberFormat="1" applyFont="1" applyBorder="1" applyAlignment="1">
      <alignment horizontal="right" vertical="center" indent="4"/>
    </xf>
    <xf numFmtId="168" fontId="20" fillId="0" borderId="22" xfId="10" applyNumberFormat="1" applyFont="1" applyBorder="1" applyAlignment="1">
      <alignment horizontal="right" vertical="center" indent="2"/>
    </xf>
    <xf numFmtId="169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5BEE4410-58A7-4086-8125-E98EC5C28C86}"/>
    <cellStyle name="normal" xfId="6" xr:uid="{124FF434-A51F-45A0-82D3-77FCCD65DE36}"/>
    <cellStyle name="Normální" xfId="0" builtinId="0"/>
    <cellStyle name="normální 2 4" xfId="13" xr:uid="{9A5A4F4D-EEF7-4700-81B7-E26B89F22D94}"/>
    <cellStyle name="normální 3" xfId="3" xr:uid="{4A44A6D2-9892-4DE0-AD29-52391A2790C8}"/>
    <cellStyle name="normální_021 ISPV 2" xfId="2" xr:uid="{DB118BE5-C1FD-41B5-A7B2-5C95B5C7B5BC}"/>
    <cellStyle name="normální_021 ISPV 2 2" xfId="9" xr:uid="{36B274CC-4AFE-4BC9-9B91-E4FD7F6D83BC}"/>
    <cellStyle name="normální_022 ISPV 2" xfId="1" xr:uid="{6B18CA37-A3AE-44CC-9ADB-C552C1F2BEAE}"/>
    <cellStyle name="normální_022 ISPVNP vaz 2" xfId="4" xr:uid="{F83F8355-6F98-48C3-B697-A45BA8EC425E}"/>
    <cellStyle name="normální_022 ISPVP vaz 2" xfId="5" xr:uid="{9D542E2B-C15B-47CB-AF93-679ACFCBF439}"/>
    <cellStyle name="normální_022 ISPVP vaz 3" xfId="11" xr:uid="{CCCAF801-EA28-4761-829E-5C8A35D1DB31}"/>
    <cellStyle name="normální_994 ISPV podnikatelská sféra 2" xfId="15" xr:uid="{603859C8-EEDC-4EB6-9BD3-368035038E56}"/>
    <cellStyle name="normální_ISPV984" xfId="8" xr:uid="{5085BE02-A436-4D26-86F9-EC2370BDD1C7}"/>
    <cellStyle name="normální_ISPV984 2" xfId="17" xr:uid="{0116DECE-D30F-4025-8A4A-BA03744D758E}"/>
    <cellStyle name="normální_M1 vazena" xfId="7" xr:uid="{3841C4BE-9A9C-4129-B73F-55A353770489}"/>
    <cellStyle name="normální_M1 vazena 2" xfId="16" xr:uid="{DC2DC6A0-3C16-4B38-B2BE-AE7A587DBAEC}"/>
    <cellStyle name="normální_NewTables var c M5 navrh" xfId="10" xr:uid="{F2612832-0D12-46C3-B11A-3BB75725937A}"/>
    <cellStyle name="normální_Vystupy_MPSV" xfId="12" xr:uid="{19AD1D3F-4E10-4FF8-BA03-DC35AC6FDA51}"/>
    <cellStyle name="procent 2" xfId="14" xr:uid="{DA41EC07-A4AC-4975-A9EF-128362ACF4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5669.5828999999976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5669.5828999999976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23842.759099999999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4-4063-B165-B5FCB54E240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334-4063-B165-B5FCB54E2402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5183.8912999999993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34-4063-B165-B5FCB54E240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7733.1912999999986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5669.5828999999976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5823.2991000000038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34-4063-B165-B5FCB54E2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30753.246899999998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334-4063-B165-B5FCB54E2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4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23C8-40BA-8ECF-AA9912A98D8D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23C8-40BA-8ECF-AA9912A98D8D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23C8-40BA-8ECF-AA9912A98D8D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139.76089999999999</c:v>
                </c:pt>
                <c:pt idx="1">
                  <c:v>18.597799999999999</c:v>
                </c:pt>
                <c:pt idx="2">
                  <c:v>5.5667</c:v>
                </c:pt>
                <c:pt idx="3">
                  <c:v>8.0929999999999893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C8-40BA-8ECF-AA9912A98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26.180000000000007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26.180000000000007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137.71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F-473A-A6AB-1F5FB84448F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42F-473A-A6AB-1F5FB84448FF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30.745800000000003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2F-473A-A6AB-1F5FB84448F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48.735599999999977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26.180000000000007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34.2286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2F-473A-A6AB-1F5FB8444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179.56180000000001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42F-473A-A6AB-1F5FB8444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43C58D1-5D1E-454F-BBC3-D1E72BCDB5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916E260-69F8-4336-AC47-8A0E8194FCFA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8DE2228-DED7-4FE6-A182-7E9708A2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CA39906-A6E4-4C3E-896E-2000A8A5E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340C1656-96FE-42CB-AB81-75D28580C192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87994A71-323E-48F9-A186-D66DF8D6DBE8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B069C719-6D96-4380-9B06-EEBEE39A19A7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281664</xdr:rowOff>
    </xdr:from>
    <xdr:to>
      <xdr:col>4</xdr:col>
      <xdr:colOff>19050</xdr:colOff>
      <xdr:row>29</xdr:row>
      <xdr:rowOff>219074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EC13735C-5852-4669-BD66-5592447DDD9A}"/>
            </a:ext>
          </a:extLst>
        </xdr:cNvPr>
        <xdr:cNvSpPr txBox="1"/>
      </xdr:nvSpPr>
      <xdr:spPr>
        <a:xfrm>
          <a:off x="4103916" y="761591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187776</xdr:rowOff>
    </xdr:from>
    <xdr:to>
      <xdr:col>3</xdr:col>
      <xdr:colOff>627291</xdr:colOff>
      <xdr:row>31</xdr:row>
      <xdr:rowOff>123823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A543416D-BBDB-45B1-9D4B-240E07419D24}"/>
            </a:ext>
          </a:extLst>
        </xdr:cNvPr>
        <xdr:cNvSpPr txBox="1"/>
      </xdr:nvSpPr>
      <xdr:spPr>
        <a:xfrm>
          <a:off x="4151541" y="81125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0AA59C7-20CB-455B-BDA2-E10DC4DEF0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AEA97AB-2F0D-47F0-ABA3-54062CCBB9D8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E9B81F7-7B05-4025-8092-B5B44920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30753.246899999998</v>
          </cell>
        </row>
        <row r="33">
          <cell r="B33">
            <v>5669.5828999999976</v>
          </cell>
          <cell r="C33">
            <v>23842.759099999999</v>
          </cell>
          <cell r="D33">
            <v>5183.8912999999993</v>
          </cell>
          <cell r="E33">
            <v>5823.2991000000038</v>
          </cell>
          <cell r="F33">
            <v>7733.1912999999986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139.76089999999999</v>
          </cell>
        </row>
        <row r="25">
          <cell r="H25" t="str">
            <v>Dovolená</v>
          </cell>
          <cell r="I25">
            <v>18.597799999999999</v>
          </cell>
        </row>
        <row r="26">
          <cell r="H26" t="str">
            <v>Nemoc</v>
          </cell>
          <cell r="I26">
            <v>5.5667</v>
          </cell>
        </row>
        <row r="27">
          <cell r="H27" t="str">
            <v>Jiné</v>
          </cell>
          <cell r="I27">
            <v>8.0929999999999893</v>
          </cell>
        </row>
      </sheetData>
      <sheetData sheetId="16"/>
      <sheetData sheetId="17">
        <row r="16">
          <cell r="D16">
            <v>179.56180000000001</v>
          </cell>
        </row>
        <row r="22">
          <cell r="B22">
            <v>26.180000000000007</v>
          </cell>
          <cell r="C22">
            <v>137.71</v>
          </cell>
          <cell r="D22">
            <v>30.745800000000003</v>
          </cell>
          <cell r="E22">
            <v>34.2286</v>
          </cell>
          <cell r="F22">
            <v>48.735599999999977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0C95F-9E84-4360-A25B-45FDF19AFAB0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21" t="s">
        <v>322</v>
      </c>
      <c r="B1" s="422"/>
      <c r="C1" s="422"/>
      <c r="D1" s="423"/>
      <c r="E1" s="423"/>
      <c r="F1" s="423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24" t="s">
        <v>3</v>
      </c>
      <c r="B3" s="424"/>
      <c r="C3" s="424"/>
      <c r="D3" s="424"/>
      <c r="E3" s="424"/>
      <c r="F3" s="425"/>
    </row>
    <row r="4" spans="1:22" s="17" customFormat="1" ht="15.75" customHeight="1" x14ac:dyDescent="0.3">
      <c r="C4" s="18"/>
      <c r="D4" s="426" t="s">
        <v>323</v>
      </c>
      <c r="E4" s="426"/>
      <c r="F4" s="427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8">
        <v>29026.650399999999</v>
      </c>
      <c r="E7" s="429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0"/>
      <c r="C8" s="430"/>
      <c r="D8" s="431"/>
      <c r="E8" s="432"/>
      <c r="R8" s="34"/>
      <c r="S8" s="34"/>
      <c r="T8" s="34"/>
      <c r="U8" s="34"/>
      <c r="V8" s="34"/>
    </row>
    <row r="9" spans="1:22" s="30" customFormat="1" ht="13.5" customHeight="1" x14ac:dyDescent="0.2">
      <c r="B9" s="433" t="s">
        <v>324</v>
      </c>
      <c r="C9" s="23"/>
      <c r="D9" s="431">
        <v>107.828315</v>
      </c>
      <c r="E9" s="434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35"/>
      <c r="D11" s="436"/>
      <c r="E11" s="437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8" t="s">
        <v>8</v>
      </c>
      <c r="C12" s="435" t="s">
        <v>9</v>
      </c>
      <c r="D12" s="436">
        <v>18173.176200000002</v>
      </c>
      <c r="E12" s="437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8" t="s">
        <v>10</v>
      </c>
      <c r="C13" s="435" t="s">
        <v>11</v>
      </c>
      <c r="D13" s="436">
        <v>23842.759099999999</v>
      </c>
      <c r="E13" s="437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8" t="s">
        <v>12</v>
      </c>
      <c r="C14" s="435" t="s">
        <v>13</v>
      </c>
      <c r="D14" s="436">
        <v>29026.650399999999</v>
      </c>
      <c r="E14" s="437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8" t="s">
        <v>14</v>
      </c>
      <c r="C15" s="435" t="s">
        <v>15</v>
      </c>
      <c r="D15" s="436">
        <v>34849.949500000002</v>
      </c>
      <c r="E15" s="437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8" t="s">
        <v>16</v>
      </c>
      <c r="C16" s="435" t="s">
        <v>17</v>
      </c>
      <c r="D16" s="436">
        <v>42583.140800000001</v>
      </c>
      <c r="E16" s="437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8">
        <v>30753.246899999998</v>
      </c>
      <c r="E18" s="439" t="s">
        <v>5</v>
      </c>
    </row>
    <row r="19" spans="2:22" s="22" customFormat="1" ht="20.45" customHeight="1" x14ac:dyDescent="0.25">
      <c r="B19" s="440" t="s">
        <v>19</v>
      </c>
      <c r="C19" s="430"/>
      <c r="D19" s="441">
        <v>57.8247</v>
      </c>
      <c r="E19" s="434" t="s">
        <v>6</v>
      </c>
    </row>
    <row r="20" spans="2:22" s="22" customFormat="1" ht="24.95" customHeight="1" x14ac:dyDescent="0.25">
      <c r="B20" s="442" t="s">
        <v>20</v>
      </c>
      <c r="C20" s="443"/>
      <c r="D20" s="444"/>
      <c r="E20" s="445"/>
    </row>
    <row r="21" spans="2:22" s="30" customFormat="1" ht="20.100000000000001" customHeight="1" x14ac:dyDescent="0.2">
      <c r="B21" s="446" t="s">
        <v>21</v>
      </c>
      <c r="C21" s="430"/>
      <c r="D21" s="447">
        <v>6.65</v>
      </c>
      <c r="E21" s="432" t="s">
        <v>6</v>
      </c>
    </row>
    <row r="22" spans="2:22" s="30" customFormat="1" ht="20.100000000000001" customHeight="1" x14ac:dyDescent="0.2">
      <c r="B22" s="446" t="s">
        <v>22</v>
      </c>
      <c r="C22" s="430"/>
      <c r="D22" s="447">
        <v>13.72</v>
      </c>
      <c r="E22" s="432" t="s">
        <v>6</v>
      </c>
    </row>
    <row r="23" spans="2:22" s="30" customFormat="1" ht="20.100000000000001" customHeight="1" x14ac:dyDescent="0.2">
      <c r="B23" s="446" t="s">
        <v>23</v>
      </c>
      <c r="C23" s="430"/>
      <c r="D23" s="447">
        <v>10.67</v>
      </c>
      <c r="E23" s="432" t="s">
        <v>6</v>
      </c>
    </row>
    <row r="24" spans="2:22" s="30" customFormat="1" ht="11.65" customHeight="1" x14ac:dyDescent="0.2">
      <c r="B24" s="316"/>
      <c r="C24" s="57"/>
      <c r="D24" s="448"/>
      <c r="E24" s="318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9" t="s">
        <v>24</v>
      </c>
      <c r="C27" s="50"/>
      <c r="D27" s="58">
        <v>173.37469999999999</v>
      </c>
      <c r="E27" s="439" t="s">
        <v>25</v>
      </c>
    </row>
    <row r="28" spans="2:22" s="22" customFormat="1" ht="5.65" customHeight="1" x14ac:dyDescent="0.25">
      <c r="B28" s="450"/>
      <c r="C28" s="450"/>
      <c r="D28" s="451"/>
      <c r="E28" s="452"/>
    </row>
    <row r="29" spans="2:22" s="22" customFormat="1" ht="20.100000000000001" customHeight="1" x14ac:dyDescent="0.25">
      <c r="B29" s="449" t="s">
        <v>26</v>
      </c>
      <c r="C29" s="453"/>
      <c r="D29" s="58">
        <v>39.504399999999997</v>
      </c>
      <c r="E29" s="439" t="s">
        <v>27</v>
      </c>
    </row>
    <row r="30" spans="2:22" s="30" customFormat="1" ht="20.100000000000001" customHeight="1" x14ac:dyDescent="0.2">
      <c r="B30" s="50"/>
      <c r="C30" s="253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5669.5828999999976</v>
      </c>
      <c r="C33" s="55">
        <v>23842.759099999999</v>
      </c>
      <c r="D33" s="56">
        <v>5183.8912999999993</v>
      </c>
      <c r="E33" s="56">
        <v>5823.2991000000038</v>
      </c>
      <c r="F33" s="56">
        <v>7733.1912999999986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3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BFFBC-3D4D-4A36-899C-8B7D52FD2C32}">
  <sheetPr codeName="List29">
    <tabColor theme="5" tint="0.39997558519241921"/>
  </sheetPr>
  <dimension ref="A1:W53"/>
  <sheetViews>
    <sheetView showGridLines="0" zoomScale="75" zoomScaleNormal="75" zoomScaleSheetLayoutView="80" workbookViewId="0">
      <selection activeCell="H40" sqref="H40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2"/>
      <c r="D1" s="3"/>
      <c r="E1" s="2"/>
      <c r="F1" s="3" t="s">
        <v>28</v>
      </c>
      <c r="G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Olomoucký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Olomoucký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39.504399999999997</v>
      </c>
      <c r="E12" s="137">
        <v>29026.650399999999</v>
      </c>
      <c r="F12" s="138">
        <v>107.8283</v>
      </c>
      <c r="G12" s="139">
        <v>18173.176200000002</v>
      </c>
      <c r="H12" s="139">
        <v>23842.759099999999</v>
      </c>
      <c r="I12" s="139">
        <v>34849.949500000002</v>
      </c>
      <c r="J12" s="139">
        <v>42583.140800000001</v>
      </c>
      <c r="K12" s="140">
        <v>30753.246899999998</v>
      </c>
      <c r="L12" s="141">
        <v>6.65</v>
      </c>
      <c r="M12" s="141">
        <v>13.72</v>
      </c>
      <c r="N12" s="141">
        <v>10.67</v>
      </c>
      <c r="O12" s="141">
        <v>173.37469999999999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2.0299999999999999E-2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4.0845000000000002</v>
      </c>
      <c r="E14" s="151">
        <v>24700.323799999998</v>
      </c>
      <c r="F14" s="152">
        <v>110.38379999999999</v>
      </c>
      <c r="G14" s="153">
        <v>19156.333299999998</v>
      </c>
      <c r="H14" s="153">
        <v>21978.794600000001</v>
      </c>
      <c r="I14" s="153">
        <v>28122.163700000001</v>
      </c>
      <c r="J14" s="153">
        <v>33148.488599999997</v>
      </c>
      <c r="K14" s="154">
        <v>25630.113700000002</v>
      </c>
      <c r="L14" s="155">
        <v>4.93</v>
      </c>
      <c r="M14" s="155">
        <v>9.77</v>
      </c>
      <c r="N14" s="155">
        <v>8.17</v>
      </c>
      <c r="O14" s="155">
        <v>173.6602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8.5383999999999993</v>
      </c>
      <c r="E15" s="151">
        <v>28776.154399999999</v>
      </c>
      <c r="F15" s="152">
        <v>108.1716</v>
      </c>
      <c r="G15" s="153">
        <v>20154.105500000001</v>
      </c>
      <c r="H15" s="153">
        <v>24433.305799999998</v>
      </c>
      <c r="I15" s="153">
        <v>34204.297500000001</v>
      </c>
      <c r="J15" s="153">
        <v>40094.794800000003</v>
      </c>
      <c r="K15" s="154">
        <v>30239.661199999999</v>
      </c>
      <c r="L15" s="155">
        <v>5.58</v>
      </c>
      <c r="M15" s="155">
        <v>12.28</v>
      </c>
      <c r="N15" s="155">
        <v>9.06</v>
      </c>
      <c r="O15" s="155">
        <v>173.55350000000001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12.565899999999999</v>
      </c>
      <c r="E16" s="151">
        <v>29839.738799999999</v>
      </c>
      <c r="F16" s="152">
        <v>107.74679999999999</v>
      </c>
      <c r="G16" s="153">
        <v>18038.9411</v>
      </c>
      <c r="H16" s="153">
        <v>24266.830900000001</v>
      </c>
      <c r="I16" s="153">
        <v>35756.056600000004</v>
      </c>
      <c r="J16" s="153">
        <v>43678.065900000001</v>
      </c>
      <c r="K16" s="154">
        <v>31427.158299999999</v>
      </c>
      <c r="L16" s="155">
        <v>6.83</v>
      </c>
      <c r="M16" s="155">
        <v>14.83</v>
      </c>
      <c r="N16" s="155">
        <v>10.74</v>
      </c>
      <c r="O16" s="155">
        <v>173.1482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11.462899999999999</v>
      </c>
      <c r="E17" s="151">
        <v>30353.432499999999</v>
      </c>
      <c r="F17" s="152">
        <v>107.1576</v>
      </c>
      <c r="G17" s="153">
        <v>16659.75</v>
      </c>
      <c r="H17" s="153">
        <v>24062.476999999999</v>
      </c>
      <c r="I17" s="153">
        <v>35870.436000000002</v>
      </c>
      <c r="J17" s="153">
        <v>44565.963799999998</v>
      </c>
      <c r="K17" s="154">
        <v>31625.254099999998</v>
      </c>
      <c r="L17" s="155">
        <v>7.38</v>
      </c>
      <c r="M17" s="155">
        <v>14.28</v>
      </c>
      <c r="N17" s="155">
        <v>12.08</v>
      </c>
      <c r="O17" s="155">
        <v>173.26480000000001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2.8321000000000001</v>
      </c>
      <c r="E18" s="151">
        <v>30735.380300000001</v>
      </c>
      <c r="F18" s="152">
        <v>106.6854</v>
      </c>
      <c r="G18" s="153">
        <v>17062.199799999999</v>
      </c>
      <c r="H18" s="153">
        <v>23690.917099999999</v>
      </c>
      <c r="I18" s="153">
        <v>37102.007799999999</v>
      </c>
      <c r="J18" s="153">
        <v>48464.915999999997</v>
      </c>
      <c r="K18" s="154">
        <v>33270.154199999997</v>
      </c>
      <c r="L18" s="155">
        <v>7.88</v>
      </c>
      <c r="M18" s="155">
        <v>15.29</v>
      </c>
      <c r="N18" s="155">
        <v>12.13</v>
      </c>
      <c r="O18" s="155">
        <v>173.87049999999999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14.791499999999999</v>
      </c>
      <c r="E20" s="137">
        <v>30923.395400000001</v>
      </c>
      <c r="F20" s="138">
        <v>108.1678</v>
      </c>
      <c r="G20" s="139">
        <v>21151.1397</v>
      </c>
      <c r="H20" s="139">
        <v>25321.821199999998</v>
      </c>
      <c r="I20" s="139">
        <v>37371.757899999997</v>
      </c>
      <c r="J20" s="139">
        <v>46974.9306</v>
      </c>
      <c r="K20" s="140">
        <v>33681.641600000003</v>
      </c>
      <c r="L20" s="141">
        <v>5.42</v>
      </c>
      <c r="M20" s="141">
        <v>15.45</v>
      </c>
      <c r="N20" s="141">
        <v>8.65</v>
      </c>
      <c r="O20" s="141">
        <v>173.45910000000001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8.6E-3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1.9773000000000001</v>
      </c>
      <c r="E22" s="151">
        <v>25207.588199999998</v>
      </c>
      <c r="F22" s="152">
        <v>111.7927</v>
      </c>
      <c r="G22" s="153">
        <v>20211.1852</v>
      </c>
      <c r="H22" s="153">
        <v>23299.9656</v>
      </c>
      <c r="I22" s="153">
        <v>28953.4617</v>
      </c>
      <c r="J22" s="153">
        <v>34511.375899999999</v>
      </c>
      <c r="K22" s="154">
        <v>26562.782599999999</v>
      </c>
      <c r="L22" s="155">
        <v>2.83</v>
      </c>
      <c r="M22" s="155">
        <v>8.98</v>
      </c>
      <c r="N22" s="155">
        <v>4.9800000000000004</v>
      </c>
      <c r="O22" s="155">
        <v>173.88990000000001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4.2453000000000003</v>
      </c>
      <c r="E23" s="151">
        <v>31135.944899999999</v>
      </c>
      <c r="F23" s="152">
        <v>108.8051</v>
      </c>
      <c r="G23" s="153">
        <v>23566.6666</v>
      </c>
      <c r="H23" s="153">
        <v>26110.001199999999</v>
      </c>
      <c r="I23" s="153">
        <v>36115.628900000003</v>
      </c>
      <c r="J23" s="153">
        <v>42693.507299999997</v>
      </c>
      <c r="K23" s="154">
        <v>32698.149799999999</v>
      </c>
      <c r="L23" s="155">
        <v>4.0599999999999996</v>
      </c>
      <c r="M23" s="155">
        <v>12.78</v>
      </c>
      <c r="N23" s="155">
        <v>6.7</v>
      </c>
      <c r="O23" s="155">
        <v>173.48249999999999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4.1862000000000004</v>
      </c>
      <c r="E24" s="151">
        <v>33457.196400000001</v>
      </c>
      <c r="F24" s="152">
        <v>108.31780000000001</v>
      </c>
      <c r="G24" s="153">
        <v>23246.0707</v>
      </c>
      <c r="H24" s="153">
        <v>27672.630099999998</v>
      </c>
      <c r="I24" s="153">
        <v>39984.775800000003</v>
      </c>
      <c r="J24" s="153">
        <v>49862.430399999997</v>
      </c>
      <c r="K24" s="154">
        <v>36370.317199999998</v>
      </c>
      <c r="L24" s="155">
        <v>5.52</v>
      </c>
      <c r="M24" s="155">
        <v>17.27</v>
      </c>
      <c r="N24" s="155">
        <v>8.99</v>
      </c>
      <c r="O24" s="155">
        <v>172.92179999999999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3.0998999999999999</v>
      </c>
      <c r="E25" s="151">
        <v>31855.660899999999</v>
      </c>
      <c r="F25" s="152">
        <v>106.89870000000001</v>
      </c>
      <c r="G25" s="153">
        <v>19177.1666</v>
      </c>
      <c r="H25" s="153">
        <v>25368.930799999998</v>
      </c>
      <c r="I25" s="153">
        <v>39741.652300000002</v>
      </c>
      <c r="J25" s="153">
        <v>52638.677900000002</v>
      </c>
      <c r="K25" s="154">
        <v>35473.391199999998</v>
      </c>
      <c r="L25" s="155">
        <v>7.17</v>
      </c>
      <c r="M25" s="155">
        <v>18.22</v>
      </c>
      <c r="N25" s="155">
        <v>11.16</v>
      </c>
      <c r="O25" s="155">
        <v>173.547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1.2739</v>
      </c>
      <c r="E26" s="151">
        <v>30218.744200000001</v>
      </c>
      <c r="F26" s="152">
        <v>107.60380000000001</v>
      </c>
      <c r="G26" s="153">
        <v>17776.070500000002</v>
      </c>
      <c r="H26" s="153">
        <v>23224.0272</v>
      </c>
      <c r="I26" s="153">
        <v>38918.778700000003</v>
      </c>
      <c r="J26" s="153">
        <v>56671.7857</v>
      </c>
      <c r="K26" s="154">
        <v>34935.8269</v>
      </c>
      <c r="L26" s="155">
        <v>8.11</v>
      </c>
      <c r="M26" s="155">
        <v>18.440000000000001</v>
      </c>
      <c r="N26" s="155">
        <v>11.71</v>
      </c>
      <c r="O26" s="155">
        <v>174.25559999999999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24.712800000000001</v>
      </c>
      <c r="E28" s="137">
        <v>28039.762599999998</v>
      </c>
      <c r="F28" s="138">
        <v>107.58150000000001</v>
      </c>
      <c r="G28" s="139">
        <v>16582.561600000001</v>
      </c>
      <c r="H28" s="139">
        <v>22634.932799999999</v>
      </c>
      <c r="I28" s="139">
        <v>33443.621200000001</v>
      </c>
      <c r="J28" s="139">
        <v>40044.460200000001</v>
      </c>
      <c r="K28" s="140">
        <v>29000.507000000001</v>
      </c>
      <c r="L28" s="141">
        <v>7.5</v>
      </c>
      <c r="M28" s="141">
        <v>12.52</v>
      </c>
      <c r="N28" s="141">
        <v>12.07</v>
      </c>
      <c r="O28" s="141">
        <v>173.32419999999999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1.1599999999999999E-2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2.1072000000000002</v>
      </c>
      <c r="E30" s="151">
        <v>24204.333600000002</v>
      </c>
      <c r="F30" s="152">
        <v>109.1699</v>
      </c>
      <c r="G30" s="153">
        <v>18337.933000000001</v>
      </c>
      <c r="H30" s="153">
        <v>20958.8125</v>
      </c>
      <c r="I30" s="153">
        <v>27624.9087</v>
      </c>
      <c r="J30" s="153">
        <v>31502.5193</v>
      </c>
      <c r="K30" s="154">
        <v>24754.940600000002</v>
      </c>
      <c r="L30" s="155">
        <v>7.04</v>
      </c>
      <c r="M30" s="155">
        <v>10.57</v>
      </c>
      <c r="N30" s="155">
        <v>11.39</v>
      </c>
      <c r="O30" s="155">
        <v>173.44460000000001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4.2930999999999999</v>
      </c>
      <c r="E31" s="151">
        <v>26905.813099999999</v>
      </c>
      <c r="F31" s="152">
        <v>107.63160000000001</v>
      </c>
      <c r="G31" s="153">
        <v>17643.883000000002</v>
      </c>
      <c r="H31" s="153">
        <v>22405.9431</v>
      </c>
      <c r="I31" s="153">
        <v>31449.001899999999</v>
      </c>
      <c r="J31" s="153">
        <v>37231.377500000002</v>
      </c>
      <c r="K31" s="154">
        <v>27808.566699999999</v>
      </c>
      <c r="L31" s="155">
        <v>7.35</v>
      </c>
      <c r="M31" s="155">
        <v>11.7</v>
      </c>
      <c r="N31" s="155">
        <v>11.8</v>
      </c>
      <c r="O31" s="155">
        <v>173.62360000000001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8.3796999999999997</v>
      </c>
      <c r="E32" s="151">
        <v>28349.045099999999</v>
      </c>
      <c r="F32" s="152">
        <v>107.1105</v>
      </c>
      <c r="G32" s="153">
        <v>16318.2222</v>
      </c>
      <c r="H32" s="153">
        <v>22657.205399999999</v>
      </c>
      <c r="I32" s="153">
        <v>33287.690300000002</v>
      </c>
      <c r="J32" s="153">
        <v>40324.727599999998</v>
      </c>
      <c r="K32" s="154">
        <v>28957.7219</v>
      </c>
      <c r="L32" s="155">
        <v>7.66</v>
      </c>
      <c r="M32" s="155">
        <v>13.3</v>
      </c>
      <c r="N32" s="155">
        <v>11.83</v>
      </c>
      <c r="O32" s="155">
        <v>173.26130000000001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8.3628999999999998</v>
      </c>
      <c r="E33" s="151">
        <v>29746.515100000001</v>
      </c>
      <c r="F33" s="152">
        <v>107.0569</v>
      </c>
      <c r="G33" s="153">
        <v>16117.4707</v>
      </c>
      <c r="H33" s="153">
        <v>23558.578399999999</v>
      </c>
      <c r="I33" s="153">
        <v>34966.939299999998</v>
      </c>
      <c r="J33" s="153">
        <v>41809.452700000002</v>
      </c>
      <c r="K33" s="154">
        <v>30198.834699999999</v>
      </c>
      <c r="L33" s="155">
        <v>7.48</v>
      </c>
      <c r="M33" s="155">
        <v>12.57</v>
      </c>
      <c r="N33" s="155">
        <v>12.49</v>
      </c>
      <c r="O33" s="155">
        <v>173.16030000000001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1.5581</v>
      </c>
      <c r="E34" s="151">
        <v>31112.807400000002</v>
      </c>
      <c r="F34" s="152">
        <v>104.8969</v>
      </c>
      <c r="G34" s="153">
        <v>16544.761900000001</v>
      </c>
      <c r="H34" s="153">
        <v>24365.8027</v>
      </c>
      <c r="I34" s="153">
        <v>36280.8894</v>
      </c>
      <c r="J34" s="153">
        <v>44419.321600000003</v>
      </c>
      <c r="K34" s="154">
        <v>31908.268199999999</v>
      </c>
      <c r="L34" s="155">
        <v>7.68</v>
      </c>
      <c r="M34" s="155">
        <v>12.48</v>
      </c>
      <c r="N34" s="155">
        <v>12.5</v>
      </c>
      <c r="O34" s="155">
        <v>173.5556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36" s="2"/>
      <c r="C36" s="2"/>
      <c r="D36" s="3"/>
      <c r="E36" s="2"/>
      <c r="F36" s="3" t="s">
        <v>52</v>
      </c>
      <c r="G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tr">
        <f>VLOOKUP($P$1,[1]System!$N$2:$O$16,2,0)</f>
        <v>Olomoucký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Olomoucký kraj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f>G20</f>
        <v>21151.1397</v>
      </c>
      <c r="S40" s="166">
        <f>G28</f>
        <v>16582.561600000001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f>H20</f>
        <v>25321.821199999998</v>
      </c>
      <c r="S41" s="178">
        <f>H28</f>
        <v>22634.932799999999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f>E20</f>
        <v>30923.395400000001</v>
      </c>
      <c r="S42" s="180">
        <f>E28</f>
        <v>28039.762599999998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f>I20</f>
        <v>37371.757899999997</v>
      </c>
      <c r="S43" s="178">
        <f>I28</f>
        <v>33443.621200000001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f>J20</f>
        <v>46974.9306</v>
      </c>
      <c r="S44" s="166">
        <f>J28</f>
        <v>40044.460200000001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1.1459999999999999</v>
      </c>
      <c r="E47" s="151">
        <v>16059.0224</v>
      </c>
      <c r="F47" s="152">
        <v>113.0279</v>
      </c>
      <c r="G47" s="153">
        <v>11813.2834</v>
      </c>
      <c r="H47" s="153">
        <v>13673.0833</v>
      </c>
      <c r="I47" s="153">
        <v>20535.358400000001</v>
      </c>
      <c r="J47" s="153">
        <v>24870.477900000002</v>
      </c>
      <c r="K47" s="154">
        <v>17364.595000000001</v>
      </c>
      <c r="L47" s="155">
        <v>7.3</v>
      </c>
      <c r="M47" s="155">
        <v>10.64</v>
      </c>
      <c r="N47" s="155">
        <v>10.01</v>
      </c>
      <c r="O47" s="155">
        <v>173.23670000000001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6.4071999999999996</v>
      </c>
      <c r="E48" s="151">
        <v>20945.142599999999</v>
      </c>
      <c r="F48" s="152">
        <v>112.01600000000001</v>
      </c>
      <c r="G48" s="153">
        <v>13826.374100000001</v>
      </c>
      <c r="H48" s="153">
        <v>16102.5833</v>
      </c>
      <c r="I48" s="153">
        <v>25126.9817</v>
      </c>
      <c r="J48" s="153">
        <v>28058.197400000001</v>
      </c>
      <c r="K48" s="154">
        <v>20956.557400000002</v>
      </c>
      <c r="L48" s="155">
        <v>6.3</v>
      </c>
      <c r="M48" s="155">
        <v>11.63</v>
      </c>
      <c r="N48" s="155">
        <v>8.32</v>
      </c>
      <c r="O48" s="155">
        <v>173.75640000000001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15.019600000000001</v>
      </c>
      <c r="E49" s="151">
        <v>28619.4398</v>
      </c>
      <c r="F49" s="152">
        <v>106.7586</v>
      </c>
      <c r="G49" s="153">
        <v>20748.636900000001</v>
      </c>
      <c r="H49" s="153">
        <v>24427.4879</v>
      </c>
      <c r="I49" s="153">
        <v>33931.294300000001</v>
      </c>
      <c r="J49" s="153">
        <v>39175.988700000002</v>
      </c>
      <c r="K49" s="154">
        <v>29438.755000000001</v>
      </c>
      <c r="L49" s="155">
        <v>5.63</v>
      </c>
      <c r="M49" s="155">
        <v>12.79</v>
      </c>
      <c r="N49" s="155">
        <v>9.66</v>
      </c>
      <c r="O49" s="155">
        <v>172.58789999999999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4.2378999999999998</v>
      </c>
      <c r="E50" s="151">
        <v>31301.130399999998</v>
      </c>
      <c r="F50" s="152">
        <v>108.4134</v>
      </c>
      <c r="G50" s="153">
        <v>22599.3956</v>
      </c>
      <c r="H50" s="153">
        <v>25951.4715</v>
      </c>
      <c r="I50" s="153">
        <v>36987.889900000002</v>
      </c>
      <c r="J50" s="153">
        <v>42708.916899999997</v>
      </c>
      <c r="K50" s="154">
        <v>32177.866600000001</v>
      </c>
      <c r="L50" s="155">
        <v>5.77</v>
      </c>
      <c r="M50" s="155">
        <v>14.15</v>
      </c>
      <c r="N50" s="155">
        <v>10.43</v>
      </c>
      <c r="O50" s="155">
        <v>172.41849999999999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11.5242</v>
      </c>
      <c r="E51" s="151">
        <v>33611.450499999999</v>
      </c>
      <c r="F51" s="152">
        <v>107.51519999999999</v>
      </c>
      <c r="G51" s="153">
        <v>26323.645700000001</v>
      </c>
      <c r="H51" s="153">
        <v>29656.123200000002</v>
      </c>
      <c r="I51" s="153">
        <v>41681.980300000003</v>
      </c>
      <c r="J51" s="153">
        <v>56712.583299999998</v>
      </c>
      <c r="K51" s="154">
        <v>38953.286899999999</v>
      </c>
      <c r="L51" s="155">
        <v>7.99</v>
      </c>
      <c r="M51" s="155">
        <v>15.47</v>
      </c>
      <c r="N51" s="155">
        <v>12.35</v>
      </c>
      <c r="O51" s="155">
        <v>174.6661</v>
      </c>
    </row>
    <row r="52" spans="1:15" ht="14.25" customHeight="1" thickBot="1" x14ac:dyDescent="0.25">
      <c r="A52" s="188" t="s">
        <v>68</v>
      </c>
      <c r="B52" s="188"/>
      <c r="C52" s="188"/>
      <c r="D52" s="189">
        <v>1.1692</v>
      </c>
      <c r="E52" s="190">
        <v>27491.935600000001</v>
      </c>
      <c r="F52" s="191">
        <v>108.4225</v>
      </c>
      <c r="G52" s="192">
        <v>20206.036400000001</v>
      </c>
      <c r="H52" s="192">
        <v>23984.168900000001</v>
      </c>
      <c r="I52" s="192">
        <v>32185.941299999999</v>
      </c>
      <c r="J52" s="192">
        <v>37309.214999999997</v>
      </c>
      <c r="K52" s="193">
        <v>28462.3063</v>
      </c>
      <c r="L52" s="194">
        <v>6.82</v>
      </c>
      <c r="M52" s="194">
        <v>11</v>
      </c>
      <c r="N52" s="194">
        <v>12.28</v>
      </c>
      <c r="O52" s="194">
        <v>172.26339999999999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39.504399999999997</v>
      </c>
      <c r="E53" s="197">
        <v>29026.650399999999</v>
      </c>
      <c r="F53" s="198">
        <v>107.8283</v>
      </c>
      <c r="G53" s="199">
        <v>18173.176200000002</v>
      </c>
      <c r="H53" s="199">
        <v>23842.759099999999</v>
      </c>
      <c r="I53" s="199">
        <v>34849.949500000002</v>
      </c>
      <c r="J53" s="199">
        <v>42583.140800000001</v>
      </c>
      <c r="K53" s="200">
        <v>30753.246899999998</v>
      </c>
      <c r="L53" s="201">
        <v>6.65</v>
      </c>
      <c r="M53" s="201">
        <v>13.72</v>
      </c>
      <c r="N53" s="201">
        <v>10.67</v>
      </c>
      <c r="O53" s="201">
        <v>173.37469999999999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36D92-A4F1-4657-BB2D-E7A770AA61C2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H40" sqref="H40"/>
    </sheetView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2"/>
      <c r="D1" s="3" t="s">
        <v>69</v>
      </c>
      <c r="E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tr">
        <f>VLOOKUP($P$1,[1]System!$N$2:$O$16,2,0)</f>
        <v>Olomoucký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Olomoucký kraj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2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6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217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8"/>
      <c r="D9" s="219"/>
      <c r="E9" s="220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21"/>
      <c r="B10" s="222"/>
      <c r="C10" s="223" t="s">
        <v>27</v>
      </c>
      <c r="D10" s="223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4"/>
      <c r="B11" s="225"/>
      <c r="C11" s="226"/>
      <c r="D11" s="226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3" customFormat="1" ht="18.75" customHeight="1" x14ac:dyDescent="0.2">
      <c r="A12" s="227" t="s">
        <v>73</v>
      </c>
      <c r="B12" s="228" t="s">
        <v>74</v>
      </c>
      <c r="C12" s="229">
        <v>7.9250999999999996</v>
      </c>
      <c r="D12" s="230">
        <v>19548.572</v>
      </c>
      <c r="E12" s="231">
        <v>13342.2498</v>
      </c>
      <c r="F12" s="231">
        <v>15305.8333</v>
      </c>
      <c r="G12" s="231">
        <v>24105.200400000002</v>
      </c>
      <c r="H12" s="231">
        <v>29269.445299999999</v>
      </c>
      <c r="I12" s="231">
        <v>20671.339800000002</v>
      </c>
      <c r="J12" s="232">
        <v>7.02</v>
      </c>
      <c r="K12" s="232">
        <v>14.62</v>
      </c>
      <c r="L12" s="232">
        <v>10.07</v>
      </c>
      <c r="M12" s="232">
        <v>172.71350000000001</v>
      </c>
    </row>
    <row r="13" spans="1:20" s="233" customFormat="1" ht="18.75" customHeight="1" x14ac:dyDescent="0.2">
      <c r="A13" s="227" t="s">
        <v>75</v>
      </c>
      <c r="B13" s="228" t="s">
        <v>76</v>
      </c>
      <c r="C13" s="229">
        <v>31.5792</v>
      </c>
      <c r="D13" s="230">
        <v>30889.668300000001</v>
      </c>
      <c r="E13" s="231">
        <v>23032.5605</v>
      </c>
      <c r="F13" s="231">
        <v>26217.540400000002</v>
      </c>
      <c r="G13" s="231">
        <v>36285.6702</v>
      </c>
      <c r="H13" s="231">
        <v>44550.878499999999</v>
      </c>
      <c r="I13" s="231">
        <v>33283.421999999999</v>
      </c>
      <c r="J13" s="232">
        <v>6.59</v>
      </c>
      <c r="K13" s="232">
        <v>13.58</v>
      </c>
      <c r="L13" s="232">
        <v>10.76</v>
      </c>
      <c r="M13" s="232">
        <v>173.54069999999999</v>
      </c>
    </row>
    <row r="14" spans="1:20" s="233" customFormat="1" ht="18.75" customHeight="1" x14ac:dyDescent="0.2">
      <c r="A14" s="234"/>
      <c r="B14" s="235"/>
      <c r="C14" s="236"/>
      <c r="D14" s="237"/>
      <c r="E14" s="238"/>
      <c r="F14" s="238"/>
      <c r="G14" s="238"/>
      <c r="H14" s="238"/>
      <c r="I14" s="238"/>
      <c r="J14" s="239"/>
      <c r="K14" s="239"/>
      <c r="L14" s="239"/>
      <c r="M14" s="239"/>
    </row>
    <row r="15" spans="1:20" s="246" customFormat="1" ht="17.25" hidden="1" customHeight="1" x14ac:dyDescent="0.2">
      <c r="A15" s="240" t="s">
        <v>77</v>
      </c>
      <c r="B15" s="241" t="s">
        <v>78</v>
      </c>
      <c r="C15" s="242">
        <v>4.5358999999999998</v>
      </c>
      <c r="D15" s="243" t="s">
        <v>44</v>
      </c>
      <c r="E15" s="244" t="s">
        <v>44</v>
      </c>
      <c r="F15" s="244" t="s">
        <v>44</v>
      </c>
      <c r="G15" s="244" t="s">
        <v>44</v>
      </c>
      <c r="H15" s="244" t="s">
        <v>44</v>
      </c>
      <c r="I15" s="244" t="s">
        <v>44</v>
      </c>
      <c r="J15" s="245" t="s">
        <v>44</v>
      </c>
      <c r="K15" s="245" t="s">
        <v>44</v>
      </c>
      <c r="L15" s="245" t="s">
        <v>44</v>
      </c>
      <c r="M15" s="245" t="s">
        <v>44</v>
      </c>
    </row>
    <row r="16" spans="1:20" s="233" customFormat="1" ht="17.25" hidden="1" customHeight="1" x14ac:dyDescent="0.2">
      <c r="A16" s="227" t="s">
        <v>79</v>
      </c>
      <c r="B16" s="228" t="s">
        <v>80</v>
      </c>
      <c r="C16" s="229">
        <v>0.81979999999999997</v>
      </c>
      <c r="D16" s="230" t="s">
        <v>44</v>
      </c>
      <c r="E16" s="231" t="s">
        <v>44</v>
      </c>
      <c r="F16" s="231" t="s">
        <v>44</v>
      </c>
      <c r="G16" s="231" t="s">
        <v>44</v>
      </c>
      <c r="H16" s="231" t="s">
        <v>44</v>
      </c>
      <c r="I16" s="231" t="s">
        <v>44</v>
      </c>
      <c r="J16" s="232" t="s">
        <v>44</v>
      </c>
      <c r="K16" s="232" t="s">
        <v>44</v>
      </c>
      <c r="L16" s="232" t="s">
        <v>44</v>
      </c>
      <c r="M16" s="232" t="s">
        <v>44</v>
      </c>
      <c r="O16" s="246"/>
      <c r="P16" s="246"/>
      <c r="Q16" s="246"/>
    </row>
    <row r="17" spans="1:17" s="233" customFormat="1" ht="17.25" hidden="1" customHeight="1" x14ac:dyDescent="0.2">
      <c r="A17" s="227" t="s">
        <v>81</v>
      </c>
      <c r="B17" s="228" t="s">
        <v>82</v>
      </c>
      <c r="C17" s="229">
        <v>2.1048</v>
      </c>
      <c r="D17" s="230" t="s">
        <v>44</v>
      </c>
      <c r="E17" s="231" t="s">
        <v>44</v>
      </c>
      <c r="F17" s="231" t="s">
        <v>44</v>
      </c>
      <c r="G17" s="231" t="s">
        <v>44</v>
      </c>
      <c r="H17" s="231" t="s">
        <v>44</v>
      </c>
      <c r="I17" s="231" t="s">
        <v>44</v>
      </c>
      <c r="J17" s="232" t="s">
        <v>44</v>
      </c>
      <c r="K17" s="232" t="s">
        <v>44</v>
      </c>
      <c r="L17" s="232" t="s">
        <v>44</v>
      </c>
      <c r="M17" s="232" t="s">
        <v>44</v>
      </c>
      <c r="O17" s="246"/>
      <c r="P17" s="246"/>
      <c r="Q17" s="246"/>
    </row>
    <row r="18" spans="1:17" s="233" customFormat="1" ht="17.25" hidden="1" customHeight="1" x14ac:dyDescent="0.2">
      <c r="A18" s="227" t="s">
        <v>83</v>
      </c>
      <c r="B18" s="228" t="s">
        <v>84</v>
      </c>
      <c r="C18" s="229">
        <v>1.6112</v>
      </c>
      <c r="D18" s="230" t="s">
        <v>44</v>
      </c>
      <c r="E18" s="231" t="s">
        <v>44</v>
      </c>
      <c r="F18" s="231" t="s">
        <v>44</v>
      </c>
      <c r="G18" s="231" t="s">
        <v>44</v>
      </c>
      <c r="H18" s="231" t="s">
        <v>44</v>
      </c>
      <c r="I18" s="231" t="s">
        <v>44</v>
      </c>
      <c r="J18" s="232" t="s">
        <v>44</v>
      </c>
      <c r="K18" s="232" t="s">
        <v>44</v>
      </c>
      <c r="L18" s="232" t="s">
        <v>44</v>
      </c>
      <c r="M18" s="232" t="s">
        <v>44</v>
      </c>
      <c r="O18" s="246"/>
      <c r="P18" s="246"/>
      <c r="Q18" s="246"/>
    </row>
    <row r="19" spans="1:17" s="233" customFormat="1" ht="18.75" customHeight="1" x14ac:dyDescent="0.2">
      <c r="A19" s="240" t="s">
        <v>85</v>
      </c>
      <c r="B19" s="241" t="s">
        <v>86</v>
      </c>
      <c r="C19" s="242">
        <v>1.5064</v>
      </c>
      <c r="D19" s="243">
        <v>46010.344599999997</v>
      </c>
      <c r="E19" s="244">
        <v>32236.769199999999</v>
      </c>
      <c r="F19" s="244">
        <v>38664.0942</v>
      </c>
      <c r="G19" s="244">
        <v>56214.943500000001</v>
      </c>
      <c r="H19" s="244">
        <v>65753.675700000007</v>
      </c>
      <c r="I19" s="244">
        <v>48673.467600000004</v>
      </c>
      <c r="J19" s="245">
        <v>12.14</v>
      </c>
      <c r="K19" s="245">
        <v>24.46</v>
      </c>
      <c r="L19" s="245">
        <v>13.14</v>
      </c>
      <c r="M19" s="245">
        <v>173.43600000000001</v>
      </c>
      <c r="O19" s="246"/>
      <c r="P19" s="246"/>
      <c r="Q19" s="246"/>
    </row>
    <row r="20" spans="1:17" s="233" customFormat="1" ht="18.75" customHeight="1" x14ac:dyDescent="0.2">
      <c r="A20" s="227" t="s">
        <v>87</v>
      </c>
      <c r="B20" s="228" t="s">
        <v>88</v>
      </c>
      <c r="C20" s="229">
        <v>0.1038</v>
      </c>
      <c r="D20" s="230">
        <v>56158.434200000003</v>
      </c>
      <c r="E20" s="231">
        <v>40989.737800000003</v>
      </c>
      <c r="F20" s="231">
        <v>48727.087200000002</v>
      </c>
      <c r="G20" s="231">
        <v>70284.442999999999</v>
      </c>
      <c r="H20" s="231">
        <v>90214.281900000002</v>
      </c>
      <c r="I20" s="231">
        <v>62162.960299999999</v>
      </c>
      <c r="J20" s="232">
        <v>15.69</v>
      </c>
      <c r="K20" s="232">
        <v>30.03</v>
      </c>
      <c r="L20" s="232">
        <v>11.02</v>
      </c>
      <c r="M20" s="232">
        <v>173.65989999999999</v>
      </c>
      <c r="O20" s="246"/>
      <c r="P20" s="246"/>
      <c r="Q20" s="246"/>
    </row>
    <row r="21" spans="1:17" s="246" customFormat="1" ht="18.75" customHeight="1" x14ac:dyDescent="0.2">
      <c r="A21" s="227" t="s">
        <v>89</v>
      </c>
      <c r="B21" s="228" t="s">
        <v>90</v>
      </c>
      <c r="C21" s="229">
        <v>0.23619999999999999</v>
      </c>
      <c r="D21" s="230">
        <v>46985.379000000001</v>
      </c>
      <c r="E21" s="231">
        <v>30847.315999999999</v>
      </c>
      <c r="F21" s="231">
        <v>38319.144899999999</v>
      </c>
      <c r="G21" s="231">
        <v>57369.536699999997</v>
      </c>
      <c r="H21" s="231">
        <v>70847.037500000006</v>
      </c>
      <c r="I21" s="231">
        <v>50976.118399999999</v>
      </c>
      <c r="J21" s="232">
        <v>16.29</v>
      </c>
      <c r="K21" s="232">
        <v>26.44</v>
      </c>
      <c r="L21" s="232">
        <v>10.34</v>
      </c>
      <c r="M21" s="232">
        <v>174.0866</v>
      </c>
    </row>
    <row r="22" spans="1:17" s="233" customFormat="1" ht="18.75" customHeight="1" x14ac:dyDescent="0.2">
      <c r="A22" s="227" t="s">
        <v>91</v>
      </c>
      <c r="B22" s="228" t="s">
        <v>92</v>
      </c>
      <c r="C22" s="229">
        <v>1.1236999999999999</v>
      </c>
      <c r="D22" s="230">
        <v>45501.904999999999</v>
      </c>
      <c r="E22" s="231">
        <v>32543.7029</v>
      </c>
      <c r="F22" s="231">
        <v>38635.061699999998</v>
      </c>
      <c r="G22" s="231">
        <v>54679.933299999997</v>
      </c>
      <c r="H22" s="231">
        <v>63321.891499999998</v>
      </c>
      <c r="I22" s="231">
        <v>47339.143199999999</v>
      </c>
      <c r="J22" s="232">
        <v>10.77</v>
      </c>
      <c r="K22" s="232">
        <v>23.39</v>
      </c>
      <c r="L22" s="232">
        <v>14.12</v>
      </c>
      <c r="M22" s="232">
        <v>173.27289999999999</v>
      </c>
      <c r="O22" s="246"/>
      <c r="P22" s="246"/>
      <c r="Q22" s="246"/>
    </row>
    <row r="23" spans="1:17" s="233" customFormat="1" ht="18.75" customHeight="1" x14ac:dyDescent="0.2">
      <c r="A23" s="227" t="s">
        <v>93</v>
      </c>
      <c r="B23" s="228" t="s">
        <v>94</v>
      </c>
      <c r="C23" s="229">
        <v>4.1599999999999998E-2</v>
      </c>
      <c r="D23" s="230">
        <v>33362.378400000001</v>
      </c>
      <c r="E23" s="231">
        <v>22803.544999999998</v>
      </c>
      <c r="F23" s="231">
        <v>24941.1315</v>
      </c>
      <c r="G23" s="231">
        <v>42990.199200000003</v>
      </c>
      <c r="H23" s="231">
        <v>64384.008999999998</v>
      </c>
      <c r="I23" s="231">
        <v>37818.576300000001</v>
      </c>
      <c r="J23" s="232">
        <v>12.24</v>
      </c>
      <c r="K23" s="232">
        <v>22.7</v>
      </c>
      <c r="L23" s="232">
        <v>10.25</v>
      </c>
      <c r="M23" s="232">
        <v>173.58959999999999</v>
      </c>
      <c r="O23" s="246"/>
      <c r="P23" s="246"/>
      <c r="Q23" s="246"/>
    </row>
    <row r="24" spans="1:17" s="233" customFormat="1" ht="18.75" customHeight="1" x14ac:dyDescent="0.2">
      <c r="A24" s="240" t="s">
        <v>95</v>
      </c>
      <c r="B24" s="241" t="s">
        <v>96</v>
      </c>
      <c r="C24" s="242">
        <v>12.198499999999999</v>
      </c>
      <c r="D24" s="243">
        <v>31523.987099999998</v>
      </c>
      <c r="E24" s="244">
        <v>24906.359199999999</v>
      </c>
      <c r="F24" s="244">
        <v>27704.051899999999</v>
      </c>
      <c r="G24" s="244">
        <v>36131.0723</v>
      </c>
      <c r="H24" s="244">
        <v>46226.102299999999</v>
      </c>
      <c r="I24" s="244">
        <v>35293.749900000003</v>
      </c>
      <c r="J24" s="245">
        <v>7.4</v>
      </c>
      <c r="K24" s="245">
        <v>12.75</v>
      </c>
      <c r="L24" s="245">
        <v>13.46</v>
      </c>
      <c r="M24" s="245">
        <v>174.92529999999999</v>
      </c>
      <c r="O24" s="246"/>
      <c r="P24" s="246"/>
      <c r="Q24" s="246"/>
    </row>
    <row r="25" spans="1:17" s="233" customFormat="1" ht="18.75" customHeight="1" x14ac:dyDescent="0.2">
      <c r="A25" s="227" t="s">
        <v>97</v>
      </c>
      <c r="B25" s="228" t="s">
        <v>98</v>
      </c>
      <c r="C25" s="229">
        <v>0.51570000000000005</v>
      </c>
      <c r="D25" s="230">
        <v>33483.344799999999</v>
      </c>
      <c r="E25" s="231">
        <v>25606.697199999999</v>
      </c>
      <c r="F25" s="231">
        <v>29111.8825</v>
      </c>
      <c r="G25" s="231">
        <v>38050.180099999998</v>
      </c>
      <c r="H25" s="231">
        <v>47967.806600000004</v>
      </c>
      <c r="I25" s="231">
        <v>35729.501499999998</v>
      </c>
      <c r="J25" s="232">
        <v>8.36</v>
      </c>
      <c r="K25" s="232">
        <v>16.420000000000002</v>
      </c>
      <c r="L25" s="232">
        <v>10.63</v>
      </c>
      <c r="M25" s="232">
        <v>175.1772</v>
      </c>
      <c r="O25" s="246"/>
      <c r="P25" s="246"/>
      <c r="Q25" s="246"/>
    </row>
    <row r="26" spans="1:17" s="246" customFormat="1" ht="18.75" customHeight="1" x14ac:dyDescent="0.2">
      <c r="A26" s="227" t="s">
        <v>99</v>
      </c>
      <c r="B26" s="228" t="s">
        <v>100</v>
      </c>
      <c r="C26" s="229">
        <v>1.9621</v>
      </c>
      <c r="D26" s="230">
        <v>43975.4899</v>
      </c>
      <c r="E26" s="231">
        <v>32371.298699999999</v>
      </c>
      <c r="F26" s="231">
        <v>37440.034399999997</v>
      </c>
      <c r="G26" s="231">
        <v>65662.497600000002</v>
      </c>
      <c r="H26" s="231">
        <v>100110.2527</v>
      </c>
      <c r="I26" s="231">
        <v>55832.767699999997</v>
      </c>
      <c r="J26" s="232">
        <v>7.29</v>
      </c>
      <c r="K26" s="232">
        <v>24.52</v>
      </c>
      <c r="L26" s="232">
        <v>9.51</v>
      </c>
      <c r="M26" s="232">
        <v>180.3143</v>
      </c>
    </row>
    <row r="27" spans="1:17" s="233" customFormat="1" ht="18.75" customHeight="1" x14ac:dyDescent="0.2">
      <c r="A27" s="227" t="s">
        <v>101</v>
      </c>
      <c r="B27" s="228" t="s">
        <v>102</v>
      </c>
      <c r="C27" s="229">
        <v>7.7736000000000001</v>
      </c>
      <c r="D27" s="230">
        <v>30191.593400000002</v>
      </c>
      <c r="E27" s="231">
        <v>24809.255300000001</v>
      </c>
      <c r="F27" s="231">
        <v>27184.948499999999</v>
      </c>
      <c r="G27" s="231">
        <v>33189.492400000003</v>
      </c>
      <c r="H27" s="231">
        <v>35947.652300000002</v>
      </c>
      <c r="I27" s="231">
        <v>30519.2677</v>
      </c>
      <c r="J27" s="232">
        <v>7.08</v>
      </c>
      <c r="K27" s="232">
        <v>5.9</v>
      </c>
      <c r="L27" s="232">
        <v>16.25</v>
      </c>
      <c r="M27" s="232">
        <v>173.85409999999999</v>
      </c>
      <c r="O27" s="246"/>
      <c r="P27" s="246"/>
      <c r="Q27" s="246"/>
    </row>
    <row r="28" spans="1:17" s="233" customFormat="1" ht="18.75" customHeight="1" x14ac:dyDescent="0.2">
      <c r="A28" s="227" t="s">
        <v>103</v>
      </c>
      <c r="B28" s="228" t="s">
        <v>104</v>
      </c>
      <c r="C28" s="229">
        <v>0.96060000000000001</v>
      </c>
      <c r="D28" s="230">
        <v>33701.212</v>
      </c>
      <c r="E28" s="231">
        <v>23917.6875</v>
      </c>
      <c r="F28" s="231">
        <v>27767.170900000001</v>
      </c>
      <c r="G28" s="231">
        <v>42359.750099999997</v>
      </c>
      <c r="H28" s="231">
        <v>52369.725599999998</v>
      </c>
      <c r="I28" s="231">
        <v>36226.778200000001</v>
      </c>
      <c r="J28" s="232">
        <v>10.14</v>
      </c>
      <c r="K28" s="232">
        <v>19.43</v>
      </c>
      <c r="L28" s="232">
        <v>10.69</v>
      </c>
      <c r="M28" s="232">
        <v>174.00229999999999</v>
      </c>
      <c r="O28" s="246"/>
      <c r="P28" s="246"/>
      <c r="Q28" s="246"/>
    </row>
    <row r="29" spans="1:17" s="233" customFormat="1" ht="18.75" customHeight="1" x14ac:dyDescent="0.2">
      <c r="A29" s="227" t="s">
        <v>105</v>
      </c>
      <c r="B29" s="228" t="s">
        <v>106</v>
      </c>
      <c r="C29" s="229">
        <v>0.14560000000000001</v>
      </c>
      <c r="D29" s="230">
        <v>34118.354800000001</v>
      </c>
      <c r="E29" s="231">
        <v>27243.941999999999</v>
      </c>
      <c r="F29" s="231">
        <v>30877.491600000001</v>
      </c>
      <c r="G29" s="231">
        <v>37315.413099999998</v>
      </c>
      <c r="H29" s="231">
        <v>41594.3583</v>
      </c>
      <c r="I29" s="231">
        <v>34766.921699999999</v>
      </c>
      <c r="J29" s="232">
        <v>7.95</v>
      </c>
      <c r="K29" s="232">
        <v>16.53</v>
      </c>
      <c r="L29" s="232">
        <v>10.51</v>
      </c>
      <c r="M29" s="232">
        <v>173.9091</v>
      </c>
      <c r="O29" s="246"/>
      <c r="P29" s="246"/>
      <c r="Q29" s="246"/>
    </row>
    <row r="30" spans="1:17" s="233" customFormat="1" ht="18.75" customHeight="1" x14ac:dyDescent="0.2">
      <c r="A30" s="227" t="s">
        <v>107</v>
      </c>
      <c r="B30" s="228" t="s">
        <v>108</v>
      </c>
      <c r="C30" s="229">
        <v>0.83960000000000001</v>
      </c>
      <c r="D30" s="230">
        <v>29500.868900000001</v>
      </c>
      <c r="E30" s="231">
        <v>22583.6214</v>
      </c>
      <c r="F30" s="231">
        <v>25248.694100000001</v>
      </c>
      <c r="G30" s="231">
        <v>33998.558700000001</v>
      </c>
      <c r="H30" s="231">
        <v>38770.918899999997</v>
      </c>
      <c r="I30" s="231">
        <v>30272.905500000001</v>
      </c>
      <c r="J30" s="232">
        <v>6.27</v>
      </c>
      <c r="K30" s="232">
        <v>13.44</v>
      </c>
      <c r="L30" s="232">
        <v>10.84</v>
      </c>
      <c r="M30" s="232">
        <v>173.32980000000001</v>
      </c>
      <c r="O30" s="246"/>
      <c r="P30" s="246"/>
      <c r="Q30" s="246"/>
    </row>
    <row r="31" spans="1:17" s="246" customFormat="1" ht="18.75" customHeight="1" x14ac:dyDescent="0.2">
      <c r="A31" s="240" t="s">
        <v>109</v>
      </c>
      <c r="B31" s="241" t="s">
        <v>110</v>
      </c>
      <c r="C31" s="242">
        <v>9.2246000000000006</v>
      </c>
      <c r="D31" s="243">
        <v>30732.448100000001</v>
      </c>
      <c r="E31" s="244">
        <v>22861.436799999999</v>
      </c>
      <c r="F31" s="244">
        <v>26410.455399999999</v>
      </c>
      <c r="G31" s="244">
        <v>36060.710400000004</v>
      </c>
      <c r="H31" s="244">
        <v>41263.9643</v>
      </c>
      <c r="I31" s="244">
        <v>31744.2647</v>
      </c>
      <c r="J31" s="245">
        <v>6.28</v>
      </c>
      <c r="K31" s="245">
        <v>15.6</v>
      </c>
      <c r="L31" s="245">
        <v>11.32</v>
      </c>
      <c r="M31" s="245">
        <v>171.5489</v>
      </c>
    </row>
    <row r="32" spans="1:17" s="233" customFormat="1" ht="18.75" customHeight="1" x14ac:dyDescent="0.2">
      <c r="A32" s="227" t="s">
        <v>111</v>
      </c>
      <c r="B32" s="228" t="s">
        <v>112</v>
      </c>
      <c r="C32" s="229">
        <v>0.63570000000000004</v>
      </c>
      <c r="D32" s="230">
        <v>28083.075199999999</v>
      </c>
      <c r="E32" s="231">
        <v>21831.261999999999</v>
      </c>
      <c r="F32" s="231">
        <v>24892.181100000002</v>
      </c>
      <c r="G32" s="231">
        <v>32580.03</v>
      </c>
      <c r="H32" s="231">
        <v>36439.607400000001</v>
      </c>
      <c r="I32" s="231">
        <v>28926.564200000001</v>
      </c>
      <c r="J32" s="232">
        <v>7.97</v>
      </c>
      <c r="K32" s="232">
        <v>12.76</v>
      </c>
      <c r="L32" s="232">
        <v>10.55</v>
      </c>
      <c r="M32" s="232">
        <v>173.49629999999999</v>
      </c>
      <c r="O32" s="246"/>
      <c r="P32" s="246"/>
      <c r="Q32" s="246"/>
    </row>
    <row r="33" spans="1:17" s="233" customFormat="1" ht="18.75" customHeight="1" x14ac:dyDescent="0.2">
      <c r="A33" s="227" t="s">
        <v>113</v>
      </c>
      <c r="B33" s="228" t="s">
        <v>114</v>
      </c>
      <c r="C33" s="229">
        <v>1.9097</v>
      </c>
      <c r="D33" s="230">
        <v>33812.960700000003</v>
      </c>
      <c r="E33" s="231">
        <v>26620.0785</v>
      </c>
      <c r="F33" s="231">
        <v>29832.9139</v>
      </c>
      <c r="G33" s="231">
        <v>37480.500699999997</v>
      </c>
      <c r="H33" s="231">
        <v>40489.957499999997</v>
      </c>
      <c r="I33" s="231">
        <v>33684.622199999998</v>
      </c>
      <c r="J33" s="232">
        <v>4.88</v>
      </c>
      <c r="K33" s="232">
        <v>17.82</v>
      </c>
      <c r="L33" s="232">
        <v>10.39</v>
      </c>
      <c r="M33" s="232">
        <v>170.404</v>
      </c>
      <c r="O33" s="246"/>
      <c r="P33" s="246"/>
      <c r="Q33" s="246"/>
    </row>
    <row r="34" spans="1:17" s="246" customFormat="1" ht="18.75" customHeight="1" x14ac:dyDescent="0.2">
      <c r="A34" s="227" t="s">
        <v>115</v>
      </c>
      <c r="B34" s="228" t="s">
        <v>116</v>
      </c>
      <c r="C34" s="229">
        <v>5.8212999999999999</v>
      </c>
      <c r="D34" s="230">
        <v>30551.153699999999</v>
      </c>
      <c r="E34" s="231">
        <v>22883.864600000001</v>
      </c>
      <c r="F34" s="231">
        <v>26334.187999999998</v>
      </c>
      <c r="G34" s="231">
        <v>36284.750500000002</v>
      </c>
      <c r="H34" s="231">
        <v>42726.160100000001</v>
      </c>
      <c r="I34" s="231">
        <v>31998.9637</v>
      </c>
      <c r="J34" s="232">
        <v>6.43</v>
      </c>
      <c r="K34" s="232">
        <v>15.12</v>
      </c>
      <c r="L34" s="232">
        <v>11.81</v>
      </c>
      <c r="M34" s="232">
        <v>171.4699</v>
      </c>
    </row>
    <row r="35" spans="1:17" s="233" customFormat="1" ht="18.75" customHeight="1" x14ac:dyDescent="0.2">
      <c r="A35" s="227" t="s">
        <v>117</v>
      </c>
      <c r="B35" s="228" t="s">
        <v>118</v>
      </c>
      <c r="C35" s="229">
        <v>0.68989999999999996</v>
      </c>
      <c r="D35" s="230">
        <v>25620.1718</v>
      </c>
      <c r="E35" s="231">
        <v>20172.564600000002</v>
      </c>
      <c r="F35" s="231">
        <v>22799.8495</v>
      </c>
      <c r="G35" s="231">
        <v>29685.0661</v>
      </c>
      <c r="H35" s="231">
        <v>34478.425900000002</v>
      </c>
      <c r="I35" s="231">
        <v>26860.262200000001</v>
      </c>
      <c r="J35" s="232">
        <v>7.69</v>
      </c>
      <c r="K35" s="232">
        <v>14.88</v>
      </c>
      <c r="L35" s="232">
        <v>10.76</v>
      </c>
      <c r="M35" s="232">
        <v>172.71889999999999</v>
      </c>
      <c r="O35" s="246"/>
      <c r="P35" s="246"/>
      <c r="Q35" s="246"/>
    </row>
    <row r="36" spans="1:17" s="233" customFormat="1" ht="18.75" customHeight="1" x14ac:dyDescent="0.2">
      <c r="A36" s="227" t="s">
        <v>119</v>
      </c>
      <c r="B36" s="228" t="s">
        <v>120</v>
      </c>
      <c r="C36" s="229">
        <v>0.1678</v>
      </c>
      <c r="D36" s="230">
        <v>30120.118299999998</v>
      </c>
      <c r="E36" s="231">
        <v>22507.163</v>
      </c>
      <c r="F36" s="231">
        <v>26802.926599999999</v>
      </c>
      <c r="G36" s="231">
        <v>35232.227299999999</v>
      </c>
      <c r="H36" s="231">
        <v>40161.5196</v>
      </c>
      <c r="I36" s="231">
        <v>31583.480899999999</v>
      </c>
      <c r="J36" s="232">
        <v>7.6</v>
      </c>
      <c r="K36" s="232">
        <v>17.77</v>
      </c>
      <c r="L36" s="232">
        <v>10.1</v>
      </c>
      <c r="M36" s="232">
        <v>175.13200000000001</v>
      </c>
      <c r="O36" s="246"/>
      <c r="P36" s="246"/>
      <c r="Q36" s="246"/>
    </row>
    <row r="37" spans="1:17" s="246" customFormat="1" ht="18.75" customHeight="1" x14ac:dyDescent="0.2">
      <c r="A37" s="240" t="s">
        <v>121</v>
      </c>
      <c r="B37" s="241" t="s">
        <v>122</v>
      </c>
      <c r="C37" s="242">
        <v>2.2014999999999998</v>
      </c>
      <c r="D37" s="243">
        <v>25631.2618</v>
      </c>
      <c r="E37" s="244">
        <v>18966.8567</v>
      </c>
      <c r="F37" s="244">
        <v>22060.063399999999</v>
      </c>
      <c r="G37" s="244">
        <v>29698.891899999999</v>
      </c>
      <c r="H37" s="244">
        <v>34043.578200000004</v>
      </c>
      <c r="I37" s="244">
        <v>26305.273000000001</v>
      </c>
      <c r="J37" s="245">
        <v>8.2100000000000009</v>
      </c>
      <c r="K37" s="245">
        <v>13.82</v>
      </c>
      <c r="L37" s="245">
        <v>10.3</v>
      </c>
      <c r="M37" s="245">
        <v>173.203</v>
      </c>
    </row>
    <row r="38" spans="1:17" s="233" customFormat="1" ht="18.75" customHeight="1" x14ac:dyDescent="0.2">
      <c r="A38" s="227" t="s">
        <v>123</v>
      </c>
      <c r="B38" s="228" t="s">
        <v>124</v>
      </c>
      <c r="C38" s="229">
        <v>1.0494000000000001</v>
      </c>
      <c r="D38" s="230">
        <v>25063.4424</v>
      </c>
      <c r="E38" s="231">
        <v>18361.045600000001</v>
      </c>
      <c r="F38" s="231">
        <v>21488.53</v>
      </c>
      <c r="G38" s="231">
        <v>29475.727999999999</v>
      </c>
      <c r="H38" s="231">
        <v>33642.172299999998</v>
      </c>
      <c r="I38" s="231">
        <v>25770.414799999999</v>
      </c>
      <c r="J38" s="232">
        <v>9.1199999999999992</v>
      </c>
      <c r="K38" s="232">
        <v>13.84</v>
      </c>
      <c r="L38" s="232">
        <v>10.23</v>
      </c>
      <c r="M38" s="232">
        <v>172.71610000000001</v>
      </c>
      <c r="O38" s="246"/>
      <c r="P38" s="246"/>
      <c r="Q38" s="246"/>
    </row>
    <row r="39" spans="1:17" s="233" customFormat="1" ht="18.75" customHeight="1" x14ac:dyDescent="0.2">
      <c r="A39" s="227" t="s">
        <v>125</v>
      </c>
      <c r="B39" s="228" t="s">
        <v>126</v>
      </c>
      <c r="C39" s="229">
        <v>5.3999999999999999E-2</v>
      </c>
      <c r="D39" s="230">
        <v>21868.421200000001</v>
      </c>
      <c r="E39" s="231">
        <v>16365.530199999999</v>
      </c>
      <c r="F39" s="231">
        <v>19299.9166</v>
      </c>
      <c r="G39" s="231">
        <v>24640.5838</v>
      </c>
      <c r="H39" s="231">
        <v>28920.034899999999</v>
      </c>
      <c r="I39" s="231">
        <v>22308.749100000001</v>
      </c>
      <c r="J39" s="232">
        <v>7.36</v>
      </c>
      <c r="K39" s="232">
        <v>15.22</v>
      </c>
      <c r="L39" s="232">
        <v>10.119999999999999</v>
      </c>
      <c r="M39" s="232">
        <v>172.95769999999999</v>
      </c>
      <c r="O39" s="246"/>
      <c r="P39" s="246"/>
      <c r="Q39" s="246"/>
    </row>
    <row r="40" spans="1:17" s="246" customFormat="1" ht="18.75" customHeight="1" x14ac:dyDescent="0.2">
      <c r="A40" s="227" t="s">
        <v>127</v>
      </c>
      <c r="B40" s="228" t="s">
        <v>128</v>
      </c>
      <c r="C40" s="229">
        <v>0.4002</v>
      </c>
      <c r="D40" s="230">
        <v>26593.191599999998</v>
      </c>
      <c r="E40" s="231">
        <v>20961.874599999999</v>
      </c>
      <c r="F40" s="231">
        <v>23800.946899999999</v>
      </c>
      <c r="G40" s="231">
        <v>31204.221000000001</v>
      </c>
      <c r="H40" s="231">
        <v>36195.735800000002</v>
      </c>
      <c r="I40" s="231">
        <v>27776.8799</v>
      </c>
      <c r="J40" s="232">
        <v>8.2200000000000006</v>
      </c>
      <c r="K40" s="232">
        <v>15.44</v>
      </c>
      <c r="L40" s="232">
        <v>10.08</v>
      </c>
      <c r="M40" s="232">
        <v>173.6147</v>
      </c>
    </row>
    <row r="41" spans="1:17" s="233" customFormat="1" ht="18.75" customHeight="1" x14ac:dyDescent="0.2">
      <c r="A41" s="227" t="s">
        <v>129</v>
      </c>
      <c r="B41" s="228" t="s">
        <v>130</v>
      </c>
      <c r="C41" s="229">
        <v>0.69769999999999999</v>
      </c>
      <c r="D41" s="230">
        <v>26054.022199999999</v>
      </c>
      <c r="E41" s="231">
        <v>19538.7363</v>
      </c>
      <c r="F41" s="231">
        <v>22497.916700000002</v>
      </c>
      <c r="G41" s="231">
        <v>29593.0121</v>
      </c>
      <c r="H41" s="231">
        <v>33930.636100000003</v>
      </c>
      <c r="I41" s="231">
        <v>26575.344099999998</v>
      </c>
      <c r="J41" s="232">
        <v>6.95</v>
      </c>
      <c r="K41" s="232">
        <v>12.73</v>
      </c>
      <c r="L41" s="232">
        <v>10.53</v>
      </c>
      <c r="M41" s="232">
        <v>173.7182</v>
      </c>
      <c r="O41" s="246"/>
      <c r="P41" s="246"/>
      <c r="Q41" s="246"/>
    </row>
    <row r="42" spans="1:17" s="233" customFormat="1" ht="18.75" customHeight="1" x14ac:dyDescent="0.2">
      <c r="A42" s="240" t="s">
        <v>131</v>
      </c>
      <c r="B42" s="241" t="s">
        <v>132</v>
      </c>
      <c r="C42" s="242">
        <v>6.0542999999999996</v>
      </c>
      <c r="D42" s="243">
        <v>22667.2533</v>
      </c>
      <c r="E42" s="244">
        <v>15640.0092</v>
      </c>
      <c r="F42" s="244">
        <v>18741.833699999999</v>
      </c>
      <c r="G42" s="244">
        <v>27924.024399999998</v>
      </c>
      <c r="H42" s="244">
        <v>35153.81</v>
      </c>
      <c r="I42" s="244">
        <v>24292.422900000001</v>
      </c>
      <c r="J42" s="245">
        <v>6.99</v>
      </c>
      <c r="K42" s="245">
        <v>16.45</v>
      </c>
      <c r="L42" s="245">
        <v>10.96</v>
      </c>
      <c r="M42" s="245">
        <v>170.94829999999999</v>
      </c>
      <c r="O42" s="246"/>
      <c r="P42" s="246"/>
      <c r="Q42" s="246"/>
    </row>
    <row r="43" spans="1:17" s="233" customFormat="1" ht="18.75" customHeight="1" x14ac:dyDescent="0.2">
      <c r="A43" s="227" t="s">
        <v>133</v>
      </c>
      <c r="B43" s="228" t="s">
        <v>134</v>
      </c>
      <c r="C43" s="229">
        <v>2.0882999999999998</v>
      </c>
      <c r="D43" s="230">
        <v>18076.833299999998</v>
      </c>
      <c r="E43" s="231">
        <v>14255.167600000001</v>
      </c>
      <c r="F43" s="231">
        <v>15586.6666</v>
      </c>
      <c r="G43" s="231">
        <v>21550.626799999998</v>
      </c>
      <c r="H43" s="231">
        <v>25254.262900000002</v>
      </c>
      <c r="I43" s="231">
        <v>19113.852800000001</v>
      </c>
      <c r="J43" s="232">
        <v>8.75</v>
      </c>
      <c r="K43" s="232">
        <v>9.4600000000000009</v>
      </c>
      <c r="L43" s="232">
        <v>9.5399999999999991</v>
      </c>
      <c r="M43" s="232">
        <v>174.13059999999999</v>
      </c>
      <c r="O43" s="246"/>
      <c r="P43" s="246"/>
      <c r="Q43" s="246"/>
    </row>
    <row r="44" spans="1:17" s="233" customFormat="1" ht="18.75" customHeight="1" x14ac:dyDescent="0.2">
      <c r="A44" s="227" t="s">
        <v>135</v>
      </c>
      <c r="B44" s="228" t="s">
        <v>136</v>
      </c>
      <c r="C44" s="229">
        <v>6.9000000000000006E-2</v>
      </c>
      <c r="D44" s="230">
        <v>20057.699799999999</v>
      </c>
      <c r="E44" s="231">
        <v>15425.8333</v>
      </c>
      <c r="F44" s="231">
        <v>17028.766100000001</v>
      </c>
      <c r="G44" s="231">
        <v>25678.9424</v>
      </c>
      <c r="H44" s="231">
        <v>27966.5602</v>
      </c>
      <c r="I44" s="231">
        <v>21121.377499999999</v>
      </c>
      <c r="J44" s="232">
        <v>6.54</v>
      </c>
      <c r="K44" s="232">
        <v>13.17</v>
      </c>
      <c r="L44" s="232">
        <v>9.67</v>
      </c>
      <c r="M44" s="232">
        <v>172.7474</v>
      </c>
      <c r="O44" s="246"/>
      <c r="P44" s="246"/>
      <c r="Q44" s="246"/>
    </row>
    <row r="45" spans="1:17" s="246" customFormat="1" ht="18.75" customHeight="1" x14ac:dyDescent="0.2">
      <c r="A45" s="227" t="s">
        <v>137</v>
      </c>
      <c r="B45" s="228" t="s">
        <v>138</v>
      </c>
      <c r="C45" s="229">
        <v>2.4940000000000002</v>
      </c>
      <c r="D45" s="230">
        <v>22865.709500000001</v>
      </c>
      <c r="E45" s="231">
        <v>18800.960500000001</v>
      </c>
      <c r="F45" s="231">
        <v>20647.8462</v>
      </c>
      <c r="G45" s="231">
        <v>25367.0232</v>
      </c>
      <c r="H45" s="231">
        <v>28229.812000000002</v>
      </c>
      <c r="I45" s="231">
        <v>23321.545099999999</v>
      </c>
      <c r="J45" s="232">
        <v>7.12</v>
      </c>
      <c r="K45" s="232">
        <v>15.88</v>
      </c>
      <c r="L45" s="232">
        <v>11.27</v>
      </c>
      <c r="M45" s="232">
        <v>170.40880000000001</v>
      </c>
    </row>
    <row r="46" spans="1:17" s="246" customFormat="1" ht="18.75" customHeight="1" x14ac:dyDescent="0.2">
      <c r="A46" s="227" t="s">
        <v>139</v>
      </c>
      <c r="B46" s="228" t="s">
        <v>140</v>
      </c>
      <c r="C46" s="229">
        <v>1.4029</v>
      </c>
      <c r="D46" s="230">
        <v>33516.266799999998</v>
      </c>
      <c r="E46" s="231">
        <v>23644.4166</v>
      </c>
      <c r="F46" s="231">
        <v>29143.338800000001</v>
      </c>
      <c r="G46" s="231">
        <v>38078.163800000002</v>
      </c>
      <c r="H46" s="231">
        <v>43812.411899999999</v>
      </c>
      <c r="I46" s="231">
        <v>33883.046499999997</v>
      </c>
      <c r="J46" s="232">
        <v>5.36</v>
      </c>
      <c r="K46" s="232">
        <v>23.11</v>
      </c>
      <c r="L46" s="232">
        <v>11.8</v>
      </c>
      <c r="M46" s="232">
        <v>167.08170000000001</v>
      </c>
    </row>
    <row r="47" spans="1:17" s="233" customFormat="1" ht="18.75" customHeight="1" x14ac:dyDescent="0.2">
      <c r="A47" s="240" t="s">
        <v>141</v>
      </c>
      <c r="B47" s="241" t="s">
        <v>142</v>
      </c>
      <c r="C47" s="242">
        <v>6.6000000000000003E-2</v>
      </c>
      <c r="D47" s="243">
        <v>19043.6793</v>
      </c>
      <c r="E47" s="244">
        <v>15312.3819</v>
      </c>
      <c r="F47" s="244">
        <v>16679.108199999999</v>
      </c>
      <c r="G47" s="244">
        <v>21617.484100000001</v>
      </c>
      <c r="H47" s="244">
        <v>24895.577600000001</v>
      </c>
      <c r="I47" s="244">
        <v>19471.0232</v>
      </c>
      <c r="J47" s="245">
        <v>8.52</v>
      </c>
      <c r="K47" s="245">
        <v>10.42</v>
      </c>
      <c r="L47" s="245">
        <v>11.58</v>
      </c>
      <c r="M47" s="245">
        <v>173.85409999999999</v>
      </c>
      <c r="O47" s="246"/>
      <c r="P47" s="246"/>
      <c r="Q47" s="246"/>
    </row>
    <row r="48" spans="1:17" s="233" customFormat="1" ht="18.75" customHeight="1" x14ac:dyDescent="0.2">
      <c r="A48" s="227" t="s">
        <v>143</v>
      </c>
      <c r="B48" s="228" t="s">
        <v>144</v>
      </c>
      <c r="C48" s="229">
        <v>5.3800000000000001E-2</v>
      </c>
      <c r="D48" s="230">
        <v>18679.035</v>
      </c>
      <c r="E48" s="231">
        <v>15288.4166</v>
      </c>
      <c r="F48" s="231">
        <v>16679.108199999999</v>
      </c>
      <c r="G48" s="231">
        <v>20715.677299999999</v>
      </c>
      <c r="H48" s="231">
        <v>23329.050299999999</v>
      </c>
      <c r="I48" s="231">
        <v>19239.852999999999</v>
      </c>
      <c r="J48" s="232">
        <v>7.73</v>
      </c>
      <c r="K48" s="232">
        <v>9.52</v>
      </c>
      <c r="L48" s="232">
        <v>11.37</v>
      </c>
      <c r="M48" s="232">
        <v>173.7304</v>
      </c>
      <c r="O48" s="246"/>
      <c r="P48" s="246"/>
      <c r="Q48" s="246"/>
    </row>
    <row r="49" spans="1:17" s="246" customFormat="1" ht="18.75" customHeight="1" x14ac:dyDescent="0.2">
      <c r="A49" s="227" t="s">
        <v>145</v>
      </c>
      <c r="B49" s="228" t="s">
        <v>146</v>
      </c>
      <c r="C49" s="229">
        <v>1.2200000000000001E-2</v>
      </c>
      <c r="D49" s="230" t="s">
        <v>44</v>
      </c>
      <c r="E49" s="231" t="s">
        <v>44</v>
      </c>
      <c r="F49" s="231" t="s">
        <v>44</v>
      </c>
      <c r="G49" s="231" t="s">
        <v>44</v>
      </c>
      <c r="H49" s="231" t="s">
        <v>44</v>
      </c>
      <c r="I49" s="231" t="s">
        <v>44</v>
      </c>
      <c r="J49" s="232" t="s">
        <v>44</v>
      </c>
      <c r="K49" s="232" t="s">
        <v>44</v>
      </c>
      <c r="L49" s="232" t="s">
        <v>44</v>
      </c>
      <c r="M49" s="232" t="s">
        <v>44</v>
      </c>
    </row>
    <row r="50" spans="1:17" s="246" customFormat="1" ht="18.75" customHeight="1" x14ac:dyDescent="0.2">
      <c r="A50" s="227" t="s">
        <v>147</v>
      </c>
      <c r="B50" s="228" t="s">
        <v>148</v>
      </c>
      <c r="C50" s="229"/>
      <c r="D50" s="230"/>
      <c r="E50" s="231"/>
      <c r="F50" s="231"/>
      <c r="G50" s="231"/>
      <c r="H50" s="231"/>
      <c r="I50" s="231"/>
      <c r="J50" s="232"/>
      <c r="K50" s="232"/>
      <c r="L50" s="232"/>
      <c r="M50" s="232"/>
    </row>
    <row r="51" spans="1:17" s="233" customFormat="1" ht="18.75" customHeight="1" x14ac:dyDescent="0.2">
      <c r="A51" s="240" t="s">
        <v>149</v>
      </c>
      <c r="B51" s="241" t="s">
        <v>150</v>
      </c>
      <c r="C51" s="242">
        <v>0.38590000000000002</v>
      </c>
      <c r="D51" s="243">
        <v>23014.9339</v>
      </c>
      <c r="E51" s="244">
        <v>18072</v>
      </c>
      <c r="F51" s="244">
        <v>20303.898399999998</v>
      </c>
      <c r="G51" s="244">
        <v>25506.942200000001</v>
      </c>
      <c r="H51" s="244">
        <v>28660.3128</v>
      </c>
      <c r="I51" s="244">
        <v>23233.700499999999</v>
      </c>
      <c r="J51" s="245">
        <v>6.87</v>
      </c>
      <c r="K51" s="245">
        <v>15.86</v>
      </c>
      <c r="L51" s="245">
        <v>10.07</v>
      </c>
      <c r="M51" s="245">
        <v>175.76910000000001</v>
      </c>
      <c r="O51" s="246"/>
      <c r="P51" s="246"/>
      <c r="Q51" s="246"/>
    </row>
    <row r="52" spans="1:17" s="233" customFormat="1" ht="18.75" customHeight="1" x14ac:dyDescent="0.2">
      <c r="A52" s="227" t="s">
        <v>151</v>
      </c>
      <c r="B52" s="228" t="s">
        <v>152</v>
      </c>
      <c r="C52" s="229">
        <v>9.1399999999999995E-2</v>
      </c>
      <c r="D52" s="230">
        <v>23512.052</v>
      </c>
      <c r="E52" s="231">
        <v>18232.647499999999</v>
      </c>
      <c r="F52" s="231">
        <v>21335.551299999999</v>
      </c>
      <c r="G52" s="231">
        <v>26333.857499999998</v>
      </c>
      <c r="H52" s="231">
        <v>28516.237799999999</v>
      </c>
      <c r="I52" s="231">
        <v>23708.366300000002</v>
      </c>
      <c r="J52" s="232">
        <v>5.95</v>
      </c>
      <c r="K52" s="232">
        <v>16.79</v>
      </c>
      <c r="L52" s="232">
        <v>9.69</v>
      </c>
      <c r="M52" s="232">
        <v>177.84549999999999</v>
      </c>
      <c r="O52" s="246"/>
      <c r="P52" s="246"/>
      <c r="Q52" s="246"/>
    </row>
    <row r="53" spans="1:17" s="233" customFormat="1" ht="18.75" customHeight="1" x14ac:dyDescent="0.2">
      <c r="A53" s="227" t="s">
        <v>153</v>
      </c>
      <c r="B53" s="228" t="s">
        <v>154</v>
      </c>
      <c r="C53" s="229">
        <v>0.17510000000000001</v>
      </c>
      <c r="D53" s="230">
        <v>23671.348600000001</v>
      </c>
      <c r="E53" s="231">
        <v>17827.9166</v>
      </c>
      <c r="F53" s="231">
        <v>20257.552</v>
      </c>
      <c r="G53" s="231">
        <v>25931.465499999998</v>
      </c>
      <c r="H53" s="231">
        <v>29342.837299999999</v>
      </c>
      <c r="I53" s="231">
        <v>23622.832999999999</v>
      </c>
      <c r="J53" s="232">
        <v>7.24</v>
      </c>
      <c r="K53" s="232">
        <v>17.07</v>
      </c>
      <c r="L53" s="232">
        <v>10.07</v>
      </c>
      <c r="M53" s="232">
        <v>175.97749999999999</v>
      </c>
      <c r="O53" s="246"/>
      <c r="P53" s="246"/>
      <c r="Q53" s="246"/>
    </row>
    <row r="54" spans="1:17" ht="18.75" customHeight="1" x14ac:dyDescent="0.2">
      <c r="A54" s="227" t="s">
        <v>155</v>
      </c>
      <c r="B54" s="228" t="s">
        <v>156</v>
      </c>
      <c r="C54" s="229">
        <v>7.7000000000000002E-3</v>
      </c>
      <c r="D54" s="230" t="s">
        <v>44</v>
      </c>
      <c r="E54" s="231" t="s">
        <v>44</v>
      </c>
      <c r="F54" s="231" t="s">
        <v>44</v>
      </c>
      <c r="G54" s="231" t="s">
        <v>44</v>
      </c>
      <c r="H54" s="231" t="s">
        <v>44</v>
      </c>
      <c r="I54" s="231" t="s">
        <v>44</v>
      </c>
      <c r="J54" s="232" t="s">
        <v>44</v>
      </c>
      <c r="K54" s="232" t="s">
        <v>44</v>
      </c>
      <c r="L54" s="232" t="s">
        <v>44</v>
      </c>
      <c r="M54" s="232" t="s">
        <v>44</v>
      </c>
      <c r="O54" s="246"/>
      <c r="P54" s="246"/>
      <c r="Q54" s="246"/>
    </row>
    <row r="55" spans="1:17" ht="18.75" customHeight="1" x14ac:dyDescent="0.2">
      <c r="A55" s="227" t="s">
        <v>157</v>
      </c>
      <c r="B55" s="228" t="s">
        <v>158</v>
      </c>
      <c r="C55" s="229">
        <v>5.67E-2</v>
      </c>
      <c r="D55" s="230">
        <v>23378.872899999998</v>
      </c>
      <c r="E55" s="231">
        <v>20103.177</v>
      </c>
      <c r="F55" s="231">
        <v>21662.665799999999</v>
      </c>
      <c r="G55" s="231">
        <v>24896.478800000001</v>
      </c>
      <c r="H55" s="231">
        <v>28576.330699999999</v>
      </c>
      <c r="I55" s="231">
        <v>23622.694</v>
      </c>
      <c r="J55" s="232">
        <v>6.44</v>
      </c>
      <c r="K55" s="232">
        <v>15.97</v>
      </c>
      <c r="L55" s="232">
        <v>10.7</v>
      </c>
      <c r="M55" s="232">
        <v>173.40360000000001</v>
      </c>
      <c r="O55" s="246"/>
      <c r="P55" s="246"/>
      <c r="Q55" s="246"/>
    </row>
    <row r="56" spans="1:17" ht="18.75" customHeight="1" x14ac:dyDescent="0.2">
      <c r="A56" s="227" t="s">
        <v>159</v>
      </c>
      <c r="B56" s="228" t="s">
        <v>160</v>
      </c>
      <c r="C56" s="229">
        <v>5.4899999999999997E-2</v>
      </c>
      <c r="D56" s="230">
        <v>20585.8171</v>
      </c>
      <c r="E56" s="231">
        <v>17091.976200000001</v>
      </c>
      <c r="F56" s="231">
        <v>18897.1666</v>
      </c>
      <c r="G56" s="231">
        <v>21826.904699999999</v>
      </c>
      <c r="H56" s="231">
        <v>27129.506099999999</v>
      </c>
      <c r="I56" s="231">
        <v>21217.471799999999</v>
      </c>
      <c r="J56" s="232">
        <v>8.16</v>
      </c>
      <c r="K56" s="232">
        <v>10.89</v>
      </c>
      <c r="L56" s="232">
        <v>10.02</v>
      </c>
      <c r="M56" s="232">
        <v>174.27529999999999</v>
      </c>
      <c r="O56" s="246"/>
      <c r="P56" s="246"/>
      <c r="Q56" s="246"/>
    </row>
    <row r="57" spans="1:17" ht="18.75" customHeight="1" x14ac:dyDescent="0.2">
      <c r="A57" s="240" t="s">
        <v>161</v>
      </c>
      <c r="B57" s="241" t="s">
        <v>162</v>
      </c>
      <c r="C57" s="242">
        <v>0.74219999999999997</v>
      </c>
      <c r="D57" s="243">
        <v>25037.133600000001</v>
      </c>
      <c r="E57" s="244">
        <v>17339.5429</v>
      </c>
      <c r="F57" s="244">
        <v>20868.525000000001</v>
      </c>
      <c r="G57" s="244">
        <v>28203.104599999999</v>
      </c>
      <c r="H57" s="244">
        <v>30442.186000000002</v>
      </c>
      <c r="I57" s="244">
        <v>24550.9169</v>
      </c>
      <c r="J57" s="245">
        <v>7.46</v>
      </c>
      <c r="K57" s="245">
        <v>21.19</v>
      </c>
      <c r="L57" s="245">
        <v>10.01</v>
      </c>
      <c r="M57" s="245">
        <v>175.73679999999999</v>
      </c>
      <c r="O57" s="246"/>
      <c r="P57" s="246"/>
      <c r="Q57" s="246"/>
    </row>
    <row r="58" spans="1:17" ht="18.75" customHeight="1" x14ac:dyDescent="0.2">
      <c r="A58" s="227" t="s">
        <v>163</v>
      </c>
      <c r="B58" s="228" t="s">
        <v>164</v>
      </c>
      <c r="C58" s="229">
        <v>0.14180000000000001</v>
      </c>
      <c r="D58" s="230">
        <v>18165.493999999999</v>
      </c>
      <c r="E58" s="231">
        <v>16211.886699999999</v>
      </c>
      <c r="F58" s="231">
        <v>16726.511999999999</v>
      </c>
      <c r="G58" s="231">
        <v>21903.746899999998</v>
      </c>
      <c r="H58" s="231">
        <v>25288.072400000001</v>
      </c>
      <c r="I58" s="231">
        <v>19780.924500000001</v>
      </c>
      <c r="J58" s="232">
        <v>7.72</v>
      </c>
      <c r="K58" s="232">
        <v>14.63</v>
      </c>
      <c r="L58" s="232">
        <v>10.32</v>
      </c>
      <c r="M58" s="232">
        <v>175.37700000000001</v>
      </c>
      <c r="O58" s="246"/>
      <c r="P58" s="246"/>
      <c r="Q58" s="246"/>
    </row>
    <row r="59" spans="1:17" ht="18.75" customHeight="1" x14ac:dyDescent="0.2">
      <c r="A59" s="227" t="s">
        <v>165</v>
      </c>
      <c r="B59" s="228" t="s">
        <v>166</v>
      </c>
      <c r="C59" s="229">
        <v>2E-3</v>
      </c>
      <c r="D59" s="230" t="s">
        <v>44</v>
      </c>
      <c r="E59" s="231" t="s">
        <v>44</v>
      </c>
      <c r="F59" s="231" t="s">
        <v>44</v>
      </c>
      <c r="G59" s="231" t="s">
        <v>44</v>
      </c>
      <c r="H59" s="231" t="s">
        <v>44</v>
      </c>
      <c r="I59" s="231" t="s">
        <v>44</v>
      </c>
      <c r="J59" s="232" t="s">
        <v>44</v>
      </c>
      <c r="K59" s="232" t="s">
        <v>44</v>
      </c>
      <c r="L59" s="232" t="s">
        <v>44</v>
      </c>
      <c r="M59" s="232" t="s">
        <v>44</v>
      </c>
      <c r="O59" s="246"/>
      <c r="P59" s="246"/>
      <c r="Q59" s="246"/>
    </row>
    <row r="60" spans="1:17" ht="18.75" customHeight="1" x14ac:dyDescent="0.2">
      <c r="A60" s="227" t="s">
        <v>167</v>
      </c>
      <c r="B60" s="228" t="s">
        <v>168</v>
      </c>
      <c r="C60" s="229">
        <v>0.59819999999999995</v>
      </c>
      <c r="D60" s="230">
        <v>26210.2906</v>
      </c>
      <c r="E60" s="231">
        <v>19850.160599999999</v>
      </c>
      <c r="F60" s="231">
        <v>22219.301200000002</v>
      </c>
      <c r="G60" s="231">
        <v>28688.339499999998</v>
      </c>
      <c r="H60" s="231">
        <v>30752.646199999999</v>
      </c>
      <c r="I60" s="231">
        <v>25675.375199999999</v>
      </c>
      <c r="J60" s="232">
        <v>7.39</v>
      </c>
      <c r="K60" s="232">
        <v>22.38</v>
      </c>
      <c r="L60" s="232">
        <v>9.9499999999999993</v>
      </c>
      <c r="M60" s="232">
        <v>175.82239999999999</v>
      </c>
      <c r="O60" s="246"/>
      <c r="P60" s="246"/>
      <c r="Q60" s="246"/>
    </row>
    <row r="61" spans="1:17" ht="18.75" customHeight="1" x14ac:dyDescent="0.2">
      <c r="A61" s="240" t="s">
        <v>169</v>
      </c>
      <c r="B61" s="241" t="s">
        <v>170</v>
      </c>
      <c r="C61" s="242">
        <v>2.5886</v>
      </c>
      <c r="D61" s="243">
        <v>14743.661899999999</v>
      </c>
      <c r="E61" s="244">
        <v>11610.925300000001</v>
      </c>
      <c r="F61" s="244">
        <v>13079.6338</v>
      </c>
      <c r="G61" s="244">
        <v>16744.083299999998</v>
      </c>
      <c r="H61" s="244">
        <v>20636.732599999999</v>
      </c>
      <c r="I61" s="244">
        <v>15569.6901</v>
      </c>
      <c r="J61" s="245">
        <v>6.92</v>
      </c>
      <c r="K61" s="245">
        <v>8.2899999999999991</v>
      </c>
      <c r="L61" s="245">
        <v>9.7200000000000006</v>
      </c>
      <c r="M61" s="245">
        <v>173.965</v>
      </c>
      <c r="O61" s="246"/>
      <c r="P61" s="246"/>
      <c r="Q61" s="246"/>
    </row>
    <row r="62" spans="1:17" ht="18.75" customHeight="1" x14ac:dyDescent="0.2">
      <c r="A62" s="227" t="s">
        <v>171</v>
      </c>
      <c r="B62" s="228" t="s">
        <v>172</v>
      </c>
      <c r="C62" s="229">
        <v>1.4496</v>
      </c>
      <c r="D62" s="230">
        <v>14742.5833</v>
      </c>
      <c r="E62" s="231">
        <v>12683.4285</v>
      </c>
      <c r="F62" s="231">
        <v>13651.2394</v>
      </c>
      <c r="G62" s="231">
        <v>16007.9166</v>
      </c>
      <c r="H62" s="231">
        <v>17753.647799999999</v>
      </c>
      <c r="I62" s="231">
        <v>15131.745199999999</v>
      </c>
      <c r="J62" s="232">
        <v>7.98</v>
      </c>
      <c r="K62" s="232">
        <v>7.13</v>
      </c>
      <c r="L62" s="232">
        <v>9.69</v>
      </c>
      <c r="M62" s="232">
        <v>173.62629999999999</v>
      </c>
      <c r="O62" s="246"/>
      <c r="P62" s="246"/>
      <c r="Q62" s="246"/>
    </row>
    <row r="63" spans="1:17" ht="18.75" customHeight="1" x14ac:dyDescent="0.2">
      <c r="A63" s="227" t="s">
        <v>173</v>
      </c>
      <c r="B63" s="228" t="s">
        <v>174</v>
      </c>
      <c r="C63" s="229">
        <v>9.7999999999999997E-3</v>
      </c>
      <c r="D63" s="230" t="s">
        <v>44</v>
      </c>
      <c r="E63" s="231" t="s">
        <v>44</v>
      </c>
      <c r="F63" s="231" t="s">
        <v>44</v>
      </c>
      <c r="G63" s="231" t="s">
        <v>44</v>
      </c>
      <c r="H63" s="231" t="s">
        <v>44</v>
      </c>
      <c r="I63" s="231" t="s">
        <v>44</v>
      </c>
      <c r="J63" s="232" t="s">
        <v>44</v>
      </c>
      <c r="K63" s="232" t="s">
        <v>44</v>
      </c>
      <c r="L63" s="232" t="s">
        <v>44</v>
      </c>
      <c r="M63" s="232" t="s">
        <v>44</v>
      </c>
      <c r="O63" s="246"/>
      <c r="P63" s="246"/>
      <c r="Q63" s="246"/>
    </row>
    <row r="64" spans="1:17" ht="18.75" customHeight="1" x14ac:dyDescent="0.2">
      <c r="A64" s="227" t="s">
        <v>175</v>
      </c>
      <c r="B64" s="228" t="s">
        <v>176</v>
      </c>
      <c r="C64" s="229">
        <v>0.1166</v>
      </c>
      <c r="D64" s="230">
        <v>19611.9542</v>
      </c>
      <c r="E64" s="231">
        <v>12786.4447</v>
      </c>
      <c r="F64" s="231">
        <v>16962.333299999998</v>
      </c>
      <c r="G64" s="231">
        <v>22195.634099999999</v>
      </c>
      <c r="H64" s="231">
        <v>24945.715499999998</v>
      </c>
      <c r="I64" s="231">
        <v>19606.7968</v>
      </c>
      <c r="J64" s="232">
        <v>4.68</v>
      </c>
      <c r="K64" s="232">
        <v>15.22</v>
      </c>
      <c r="L64" s="232">
        <v>9.8699999999999992</v>
      </c>
      <c r="M64" s="232">
        <v>174.51169999999999</v>
      </c>
      <c r="O64" s="246"/>
    </row>
    <row r="65" spans="1:13" ht="18.75" customHeight="1" x14ac:dyDescent="0.2">
      <c r="A65" s="227" t="s">
        <v>177</v>
      </c>
      <c r="B65" s="228" t="s">
        <v>178</v>
      </c>
      <c r="C65" s="229">
        <v>7.3200000000000001E-2</v>
      </c>
      <c r="D65" s="230">
        <v>15286.5429</v>
      </c>
      <c r="E65" s="231">
        <v>13980.656300000001</v>
      </c>
      <c r="F65" s="231">
        <v>14579.9166</v>
      </c>
      <c r="G65" s="231">
        <v>16128.226000000001</v>
      </c>
      <c r="H65" s="231">
        <v>18311</v>
      </c>
      <c r="I65" s="231">
        <v>15689.965</v>
      </c>
      <c r="J65" s="232">
        <v>7.3</v>
      </c>
      <c r="K65" s="232">
        <v>7.82</v>
      </c>
      <c r="L65" s="232">
        <v>9.5399999999999991</v>
      </c>
      <c r="M65" s="232">
        <v>175.9873</v>
      </c>
    </row>
    <row r="66" spans="1:13" ht="18.75" customHeight="1" x14ac:dyDescent="0.2">
      <c r="A66" s="227" t="s">
        <v>179</v>
      </c>
      <c r="B66" s="228" t="s">
        <v>180</v>
      </c>
      <c r="C66" s="229">
        <v>3.3E-3</v>
      </c>
      <c r="D66" s="230" t="s">
        <v>44</v>
      </c>
      <c r="E66" s="231" t="s">
        <v>44</v>
      </c>
      <c r="F66" s="231" t="s">
        <v>44</v>
      </c>
      <c r="G66" s="231" t="s">
        <v>44</v>
      </c>
      <c r="H66" s="231" t="s">
        <v>44</v>
      </c>
      <c r="I66" s="231" t="s">
        <v>44</v>
      </c>
      <c r="J66" s="232" t="s">
        <v>44</v>
      </c>
      <c r="K66" s="232" t="s">
        <v>44</v>
      </c>
      <c r="L66" s="232" t="s">
        <v>44</v>
      </c>
      <c r="M66" s="232" t="s">
        <v>44</v>
      </c>
    </row>
    <row r="67" spans="1:13" ht="18.75" customHeight="1" x14ac:dyDescent="0.2">
      <c r="A67" s="227" t="s">
        <v>181</v>
      </c>
      <c r="B67" s="228" t="s">
        <v>182</v>
      </c>
      <c r="C67" s="229">
        <v>0.93600000000000005</v>
      </c>
      <c r="D67" s="230">
        <v>13904.2876</v>
      </c>
      <c r="E67" s="231">
        <v>11182.015100000001</v>
      </c>
      <c r="F67" s="231">
        <v>11689.120800000001</v>
      </c>
      <c r="G67" s="231">
        <v>18615.9166</v>
      </c>
      <c r="H67" s="231">
        <v>23338.417700000002</v>
      </c>
      <c r="I67" s="231">
        <v>15745.113300000001</v>
      </c>
      <c r="J67" s="232">
        <v>5.67</v>
      </c>
      <c r="K67" s="232">
        <v>9.0399999999999991</v>
      </c>
      <c r="L67" s="232">
        <v>9.77</v>
      </c>
      <c r="M67" s="232">
        <v>174.27719999999999</v>
      </c>
    </row>
    <row r="68" spans="1:13" ht="17.25" hidden="1" customHeight="1" x14ac:dyDescent="0.2">
      <c r="A68" s="227"/>
      <c r="B68" s="228" t="s">
        <v>68</v>
      </c>
      <c r="C68" s="229"/>
      <c r="D68" s="230"/>
      <c r="E68" s="231"/>
      <c r="F68" s="231"/>
      <c r="G68" s="231"/>
      <c r="H68" s="231"/>
      <c r="I68" s="231"/>
      <c r="J68" s="232"/>
      <c r="K68" s="232"/>
      <c r="L68" s="232"/>
      <c r="M68" s="232"/>
    </row>
    <row r="69" spans="1:13" ht="2.25" customHeight="1" x14ac:dyDescent="0.2">
      <c r="A69" s="227"/>
      <c r="B69" s="228"/>
      <c r="C69" s="229"/>
      <c r="D69" s="230"/>
      <c r="E69" s="231"/>
      <c r="F69" s="231"/>
      <c r="G69" s="231"/>
      <c r="H69" s="231"/>
      <c r="I69" s="231"/>
      <c r="J69" s="232"/>
      <c r="K69" s="232"/>
      <c r="L69" s="232"/>
      <c r="M69" s="232"/>
    </row>
    <row r="70" spans="1:13" ht="18.75" customHeight="1" x14ac:dyDescent="0.2">
      <c r="A70" s="247"/>
      <c r="B70" s="248" t="s">
        <v>42</v>
      </c>
      <c r="C70" s="249">
        <v>39.504399999999997</v>
      </c>
      <c r="D70" s="250">
        <v>29026.650399999999</v>
      </c>
      <c r="E70" s="251">
        <v>18173.176200000002</v>
      </c>
      <c r="F70" s="251">
        <v>23842.759099999999</v>
      </c>
      <c r="G70" s="251">
        <v>34849.949500000002</v>
      </c>
      <c r="H70" s="251">
        <v>42583.140800000001</v>
      </c>
      <c r="I70" s="251">
        <v>30753.246899999998</v>
      </c>
      <c r="J70" s="252">
        <v>6.65</v>
      </c>
      <c r="K70" s="252">
        <v>13.72</v>
      </c>
      <c r="L70" s="252">
        <v>10.67</v>
      </c>
      <c r="M70" s="252">
        <v>173.37469999999999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02F5E-3ED0-4C26-9BB8-B097178204AF}">
  <sheetPr codeName="List36">
    <tabColor theme="5" tint="0.39997558519241921"/>
  </sheetPr>
  <dimension ref="A1:U804"/>
  <sheetViews>
    <sheetView showGridLines="0" zoomScale="75" zoomScaleNormal="75" zoomScaleSheetLayoutView="80" workbookViewId="0">
      <selection activeCell="H40" sqref="H40"/>
    </sheetView>
  </sheetViews>
  <sheetFormatPr defaultColWidth="9.33203125" defaultRowHeight="12.75" x14ac:dyDescent="0.2"/>
  <cols>
    <col min="1" max="1" width="65.1640625" style="253" customWidth="1"/>
    <col min="2" max="3" width="17.5" style="253" customWidth="1"/>
    <col min="4" max="7" width="12.33203125" style="302" customWidth="1"/>
    <col min="8" max="8" width="12.33203125" style="303" customWidth="1"/>
    <col min="9" max="11" width="10" style="303" customWidth="1"/>
    <col min="12" max="12" width="9.33203125" style="303" customWidth="1"/>
    <col min="13" max="13" width="8.6640625" style="253" customWidth="1"/>
    <col min="14" max="14" width="8.6640625" style="253" bestFit="1" customWidth="1"/>
    <col min="15" max="15" width="19.83203125" style="253" bestFit="1" customWidth="1"/>
    <col min="16" max="21" width="10.6640625" style="253" customWidth="1"/>
    <col min="22" max="16384" width="9.33203125" style="253"/>
  </cols>
  <sheetData>
    <row r="1" spans="1:21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3" t="s">
        <v>183</v>
      </c>
      <c r="D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E1" s="2"/>
      <c r="F1" s="3"/>
      <c r="G1" s="1"/>
      <c r="H1" s="2"/>
      <c r="I1" s="2"/>
      <c r="J1" s="3"/>
      <c r="K1" s="2"/>
      <c r="L1" s="3" t="s">
        <v>183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184</v>
      </c>
      <c r="B3" s="72"/>
      <c r="C3" s="72"/>
      <c r="D3" s="72" t="s">
        <v>184</v>
      </c>
      <c r="E3" s="72"/>
      <c r="F3" s="72"/>
      <c r="G3" s="72"/>
      <c r="H3" s="72"/>
      <c r="I3" s="72"/>
      <c r="J3" s="72"/>
      <c r="K3" s="72"/>
      <c r="L3" s="72"/>
      <c r="M3" s="254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Olomoucký kraj</v>
      </c>
      <c r="C4" s="76"/>
      <c r="D4" s="255"/>
      <c r="E4" s="255"/>
      <c r="F4" s="255"/>
      <c r="G4" s="255"/>
      <c r="H4" s="255"/>
      <c r="I4" s="18"/>
      <c r="J4" s="19" t="str">
        <f>VLOOKUP($P$1,[1]System!$N$2:$Q$16,2,0)</f>
        <v>Olomoucký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6"/>
      <c r="B5" s="256"/>
      <c r="C5" s="256"/>
      <c r="D5" s="257"/>
      <c r="E5" s="257"/>
      <c r="F5" s="257"/>
      <c r="G5" s="257"/>
      <c r="H5" s="256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8" t="s">
        <v>185</v>
      </c>
      <c r="B6" s="258" t="s">
        <v>31</v>
      </c>
      <c r="C6" s="258" t="s">
        <v>32</v>
      </c>
      <c r="D6" s="259" t="s">
        <v>33</v>
      </c>
      <c r="E6" s="260"/>
      <c r="F6" s="260"/>
      <c r="G6" s="261"/>
      <c r="H6" s="259" t="s">
        <v>32</v>
      </c>
      <c r="I6" s="260"/>
      <c r="J6" s="260"/>
      <c r="K6" s="261"/>
      <c r="L6" s="258" t="s">
        <v>34</v>
      </c>
      <c r="M6" s="262"/>
    </row>
    <row r="7" spans="1:21" s="98" customFormat="1" ht="13.15" customHeight="1" x14ac:dyDescent="0.2">
      <c r="A7" s="258"/>
      <c r="B7" s="258"/>
      <c r="C7" s="258"/>
      <c r="D7" s="263"/>
      <c r="E7" s="264"/>
      <c r="F7" s="264"/>
      <c r="G7" s="265"/>
      <c r="H7" s="263"/>
      <c r="I7" s="264"/>
      <c r="J7" s="264"/>
      <c r="K7" s="265"/>
      <c r="L7" s="258"/>
      <c r="M7" s="262"/>
    </row>
    <row r="8" spans="1:21" s="98" customFormat="1" ht="13.15" customHeight="1" x14ac:dyDescent="0.2">
      <c r="A8" s="258"/>
      <c r="B8" s="258"/>
      <c r="C8" s="258" t="s">
        <v>35</v>
      </c>
      <c r="D8" s="258" t="s">
        <v>8</v>
      </c>
      <c r="E8" s="258" t="s">
        <v>10</v>
      </c>
      <c r="F8" s="258" t="s">
        <v>14</v>
      </c>
      <c r="G8" s="258" t="s">
        <v>16</v>
      </c>
      <c r="H8" s="258" t="s">
        <v>37</v>
      </c>
      <c r="I8" s="266" t="s">
        <v>38</v>
      </c>
      <c r="J8" s="267"/>
      <c r="K8" s="268"/>
      <c r="L8" s="258"/>
      <c r="M8" s="262"/>
    </row>
    <row r="9" spans="1:21" s="98" customFormat="1" ht="13.15" customHeight="1" x14ac:dyDescent="0.2">
      <c r="A9" s="258"/>
      <c r="B9" s="258"/>
      <c r="C9" s="258"/>
      <c r="D9" s="258"/>
      <c r="E9" s="258"/>
      <c r="F9" s="258"/>
      <c r="G9" s="258"/>
      <c r="H9" s="258"/>
      <c r="I9" s="269" t="s">
        <v>39</v>
      </c>
      <c r="J9" s="269" t="s">
        <v>40</v>
      </c>
      <c r="K9" s="269" t="s">
        <v>41</v>
      </c>
      <c r="L9" s="258"/>
      <c r="M9" s="262"/>
    </row>
    <row r="10" spans="1:21" s="98" customFormat="1" ht="12.75" customHeight="1" x14ac:dyDescent="0.2">
      <c r="A10" s="258"/>
      <c r="B10" s="269" t="s">
        <v>27</v>
      </c>
      <c r="C10" s="269" t="s">
        <v>5</v>
      </c>
      <c r="D10" s="269" t="s">
        <v>5</v>
      </c>
      <c r="E10" s="269" t="s">
        <v>5</v>
      </c>
      <c r="F10" s="269" t="s">
        <v>5</v>
      </c>
      <c r="G10" s="269" t="s">
        <v>5</v>
      </c>
      <c r="H10" s="269" t="s">
        <v>5</v>
      </c>
      <c r="I10" s="269" t="s">
        <v>6</v>
      </c>
      <c r="J10" s="269" t="s">
        <v>6</v>
      </c>
      <c r="K10" s="269" t="s">
        <v>6</v>
      </c>
      <c r="L10" s="269" t="s">
        <v>25</v>
      </c>
      <c r="M10" s="262"/>
    </row>
    <row r="11" spans="1:21" s="273" customFormat="1" ht="0.75" customHeight="1" x14ac:dyDescent="0.2">
      <c r="A11" s="270"/>
      <c r="B11" s="270"/>
      <c r="C11" s="270"/>
      <c r="D11" s="271"/>
      <c r="E11" s="271"/>
      <c r="F11" s="271"/>
      <c r="G11" s="271"/>
      <c r="H11" s="272"/>
      <c r="I11" s="272"/>
      <c r="J11" s="272"/>
      <c r="K11" s="272"/>
      <c r="L11" s="272"/>
      <c r="M11" s="253"/>
      <c r="N11" s="253"/>
      <c r="O11" s="98"/>
      <c r="P11" s="98"/>
      <c r="Q11" s="98"/>
      <c r="R11" s="98"/>
      <c r="S11" s="98"/>
      <c r="T11" s="98"/>
      <c r="U11" s="98"/>
    </row>
    <row r="12" spans="1:21" s="273" customFormat="1" ht="13.15" customHeight="1" x14ac:dyDescent="0.2">
      <c r="A12" s="274" t="s">
        <v>186</v>
      </c>
      <c r="B12" s="275">
        <v>7.3899999999999993E-2</v>
      </c>
      <c r="C12" s="276">
        <v>56687.641900000002</v>
      </c>
      <c r="D12" s="277">
        <v>43616.379500000003</v>
      </c>
      <c r="E12" s="277">
        <v>49359.454400000002</v>
      </c>
      <c r="F12" s="277">
        <v>70284.442999999999</v>
      </c>
      <c r="G12" s="277">
        <v>86965.238599999997</v>
      </c>
      <c r="H12" s="277">
        <v>62410.7255</v>
      </c>
      <c r="I12" s="278">
        <v>15.39</v>
      </c>
      <c r="J12" s="278">
        <v>30.68</v>
      </c>
      <c r="K12" s="278">
        <v>10.89</v>
      </c>
      <c r="L12" s="278">
        <v>173.88480000000001</v>
      </c>
      <c r="M12" s="262"/>
      <c r="N12" s="253"/>
      <c r="O12" s="246"/>
      <c r="P12" s="246"/>
      <c r="Q12" s="246"/>
      <c r="R12" s="98"/>
      <c r="S12" s="98"/>
      <c r="T12" s="98"/>
      <c r="U12" s="98"/>
    </row>
    <row r="13" spans="1:21" s="273" customFormat="1" ht="13.15" customHeight="1" x14ac:dyDescent="0.2">
      <c r="A13" s="279" t="s">
        <v>187</v>
      </c>
      <c r="B13" s="280">
        <v>5.1200000000000002E-2</v>
      </c>
      <c r="C13" s="281">
        <v>46269.815900000001</v>
      </c>
      <c r="D13" s="282">
        <v>30608.538400000001</v>
      </c>
      <c r="E13" s="282">
        <v>38404.626100000001</v>
      </c>
      <c r="F13" s="282">
        <v>57369.536699999997</v>
      </c>
      <c r="G13" s="282">
        <v>69328.087400000004</v>
      </c>
      <c r="H13" s="282">
        <v>51423.915999999997</v>
      </c>
      <c r="I13" s="283">
        <v>17.29</v>
      </c>
      <c r="J13" s="283">
        <v>25.22</v>
      </c>
      <c r="K13" s="283">
        <v>11.14</v>
      </c>
      <c r="L13" s="283">
        <v>173.60329999999999</v>
      </c>
      <c r="M13" s="262"/>
      <c r="N13" s="253"/>
      <c r="O13" s="246"/>
      <c r="P13" s="246"/>
      <c r="Q13" s="246"/>
      <c r="R13" s="98"/>
      <c r="S13" s="98"/>
      <c r="T13" s="98"/>
      <c r="U13" s="98"/>
    </row>
    <row r="14" spans="1:21" s="273" customFormat="1" ht="13.15" customHeight="1" x14ac:dyDescent="0.2">
      <c r="A14" s="274" t="s">
        <v>188</v>
      </c>
      <c r="B14" s="275">
        <v>3.6200000000000003E-2</v>
      </c>
      <c r="C14" s="276">
        <v>42009.898800000003</v>
      </c>
      <c r="D14" s="277">
        <v>36480.895600000003</v>
      </c>
      <c r="E14" s="277">
        <v>38576.560400000002</v>
      </c>
      <c r="F14" s="277">
        <v>47501.814200000001</v>
      </c>
      <c r="G14" s="277">
        <v>58995.627</v>
      </c>
      <c r="H14" s="277">
        <v>47608.614800000003</v>
      </c>
      <c r="I14" s="278">
        <v>16.72</v>
      </c>
      <c r="J14" s="278">
        <v>21.87</v>
      </c>
      <c r="K14" s="278">
        <v>10.16</v>
      </c>
      <c r="L14" s="278">
        <v>175.53559999999999</v>
      </c>
      <c r="M14" s="262"/>
      <c r="N14" s="253"/>
      <c r="O14" s="246"/>
      <c r="P14" s="246"/>
      <c r="Q14" s="246"/>
      <c r="R14" s="98"/>
      <c r="S14" s="98"/>
      <c r="T14" s="98"/>
      <c r="U14" s="98"/>
    </row>
    <row r="15" spans="1:21" s="273" customFormat="1" ht="13.15" customHeight="1" x14ac:dyDescent="0.2">
      <c r="A15" s="279" t="s">
        <v>189</v>
      </c>
      <c r="B15" s="280">
        <v>0.10349999999999999</v>
      </c>
      <c r="C15" s="281">
        <v>48798.853000000003</v>
      </c>
      <c r="D15" s="282">
        <v>32523.506099999999</v>
      </c>
      <c r="E15" s="282">
        <v>40615.816099999996</v>
      </c>
      <c r="F15" s="282">
        <v>59634.251900000003</v>
      </c>
      <c r="G15" s="282">
        <v>72794.9277</v>
      </c>
      <c r="H15" s="282">
        <v>51391.952899999997</v>
      </c>
      <c r="I15" s="283">
        <v>15.02</v>
      </c>
      <c r="J15" s="283">
        <v>27.86</v>
      </c>
      <c r="K15" s="283">
        <v>10.39</v>
      </c>
      <c r="L15" s="283">
        <v>173.88380000000001</v>
      </c>
      <c r="M15" s="262"/>
      <c r="N15" s="253"/>
      <c r="O15" s="246"/>
      <c r="P15" s="246"/>
      <c r="Q15" s="246"/>
      <c r="R15" s="98"/>
      <c r="S15" s="98"/>
      <c r="T15" s="98"/>
      <c r="U15" s="98"/>
    </row>
    <row r="16" spans="1:21" s="273" customFormat="1" ht="13.15" customHeight="1" x14ac:dyDescent="0.2">
      <c r="A16" s="274" t="s">
        <v>190</v>
      </c>
      <c r="B16" s="275">
        <v>0.22550000000000001</v>
      </c>
      <c r="C16" s="276">
        <v>36373.127</v>
      </c>
      <c r="D16" s="277">
        <v>28316.2392</v>
      </c>
      <c r="E16" s="277">
        <v>32348.957200000001</v>
      </c>
      <c r="F16" s="277">
        <v>40415.053500000002</v>
      </c>
      <c r="G16" s="277">
        <v>44301.473700000002</v>
      </c>
      <c r="H16" s="277">
        <v>36507.075400000002</v>
      </c>
      <c r="I16" s="278">
        <v>8.73</v>
      </c>
      <c r="J16" s="278">
        <v>17.600000000000001</v>
      </c>
      <c r="K16" s="278">
        <v>15.17</v>
      </c>
      <c r="L16" s="278">
        <v>173.25880000000001</v>
      </c>
      <c r="M16" s="262"/>
      <c r="N16" s="253"/>
      <c r="O16" s="246"/>
      <c r="P16" s="246"/>
      <c r="Q16" s="246"/>
      <c r="R16" s="98"/>
      <c r="S16" s="98"/>
      <c r="T16" s="98"/>
      <c r="U16" s="98"/>
    </row>
    <row r="17" spans="1:21" s="273" customFormat="1" ht="13.15" customHeight="1" x14ac:dyDescent="0.2">
      <c r="A17" s="279" t="s">
        <v>191</v>
      </c>
      <c r="B17" s="280">
        <v>8.9399999999999993E-2</v>
      </c>
      <c r="C17" s="281">
        <v>54666.224399999999</v>
      </c>
      <c r="D17" s="282">
        <v>40747.9326</v>
      </c>
      <c r="E17" s="282">
        <v>46631.5916</v>
      </c>
      <c r="F17" s="282">
        <v>62144.0916</v>
      </c>
      <c r="G17" s="282">
        <v>72475.790200000003</v>
      </c>
      <c r="H17" s="282">
        <v>56483.504200000003</v>
      </c>
      <c r="I17" s="283">
        <v>9.1300000000000008</v>
      </c>
      <c r="J17" s="283">
        <v>28.18</v>
      </c>
      <c r="K17" s="283">
        <v>10.39</v>
      </c>
      <c r="L17" s="283">
        <v>175.23650000000001</v>
      </c>
      <c r="M17" s="262"/>
      <c r="N17" s="253"/>
      <c r="O17" s="246"/>
      <c r="P17" s="246"/>
      <c r="Q17" s="246"/>
      <c r="R17" s="98"/>
      <c r="S17" s="98"/>
      <c r="T17" s="98"/>
      <c r="U17" s="98"/>
    </row>
    <row r="18" spans="1:21" s="273" customFormat="1" ht="13.15" customHeight="1" x14ac:dyDescent="0.2">
      <c r="A18" s="274" t="s">
        <v>192</v>
      </c>
      <c r="B18" s="275">
        <v>5.45E-2</v>
      </c>
      <c r="C18" s="276">
        <v>48841.136200000001</v>
      </c>
      <c r="D18" s="277">
        <v>35959.627099999998</v>
      </c>
      <c r="E18" s="277">
        <v>40607.179700000001</v>
      </c>
      <c r="F18" s="277">
        <v>57658.916499999999</v>
      </c>
      <c r="G18" s="277">
        <v>66628.442999999999</v>
      </c>
      <c r="H18" s="277">
        <v>50291.133000000002</v>
      </c>
      <c r="I18" s="278">
        <v>13.21</v>
      </c>
      <c r="J18" s="278">
        <v>25.89</v>
      </c>
      <c r="K18" s="278">
        <v>12.27</v>
      </c>
      <c r="L18" s="278">
        <v>174.1181</v>
      </c>
      <c r="M18" s="262"/>
      <c r="N18" s="253"/>
      <c r="O18" s="246"/>
      <c r="P18" s="246"/>
      <c r="Q18" s="246"/>
      <c r="R18" s="98"/>
      <c r="S18" s="98"/>
      <c r="T18" s="98"/>
      <c r="U18" s="98"/>
    </row>
    <row r="19" spans="1:21" s="273" customFormat="1" ht="13.15" customHeight="1" x14ac:dyDescent="0.2">
      <c r="A19" s="279" t="s">
        <v>193</v>
      </c>
      <c r="B19" s="280">
        <v>0.5645</v>
      </c>
      <c r="C19" s="281">
        <v>47396.074999999997</v>
      </c>
      <c r="D19" s="282">
        <v>36575.623899999999</v>
      </c>
      <c r="E19" s="282">
        <v>41950.379399999998</v>
      </c>
      <c r="F19" s="282">
        <v>54708.672700000003</v>
      </c>
      <c r="G19" s="282">
        <v>61388.8393</v>
      </c>
      <c r="H19" s="282">
        <v>48318.429799999998</v>
      </c>
      <c r="I19" s="283">
        <v>11.22</v>
      </c>
      <c r="J19" s="283">
        <v>22.62</v>
      </c>
      <c r="K19" s="283">
        <v>15.83</v>
      </c>
      <c r="L19" s="283">
        <v>173.72550000000001</v>
      </c>
      <c r="M19" s="262"/>
      <c r="N19" s="253"/>
      <c r="O19" s="246"/>
      <c r="P19" s="246"/>
      <c r="Q19" s="246"/>
      <c r="R19" s="98"/>
      <c r="S19" s="98"/>
      <c r="T19" s="98"/>
      <c r="U19" s="98"/>
    </row>
    <row r="20" spans="1:21" s="273" customFormat="1" ht="13.15" customHeight="1" x14ac:dyDescent="0.2">
      <c r="A20" s="274" t="s">
        <v>194</v>
      </c>
      <c r="B20" s="275">
        <v>0.1022</v>
      </c>
      <c r="C20" s="276">
        <v>57600.521000000001</v>
      </c>
      <c r="D20" s="277">
        <v>34120.581899999997</v>
      </c>
      <c r="E20" s="277">
        <v>46028.764600000002</v>
      </c>
      <c r="F20" s="277">
        <v>67239.146599999993</v>
      </c>
      <c r="G20" s="277">
        <v>82625.366999999998</v>
      </c>
      <c r="H20" s="277">
        <v>57841.154399999999</v>
      </c>
      <c r="I20" s="278">
        <v>10.55</v>
      </c>
      <c r="J20" s="278">
        <v>28.72</v>
      </c>
      <c r="K20" s="278">
        <v>11.06</v>
      </c>
      <c r="L20" s="278">
        <v>168.40260000000001</v>
      </c>
      <c r="M20" s="262"/>
      <c r="N20" s="253"/>
      <c r="O20" s="246"/>
      <c r="P20" s="246"/>
      <c r="Q20" s="246"/>
      <c r="R20" s="98"/>
      <c r="S20" s="98"/>
      <c r="T20" s="98"/>
      <c r="U20" s="98"/>
    </row>
    <row r="21" spans="1:21" s="273" customFormat="1" ht="13.15" customHeight="1" x14ac:dyDescent="0.2">
      <c r="A21" s="279" t="s">
        <v>195</v>
      </c>
      <c r="B21" s="280">
        <v>8.3000000000000004E-2</v>
      </c>
      <c r="C21" s="281">
        <v>37085.912700000001</v>
      </c>
      <c r="D21" s="282">
        <v>24197.973699999999</v>
      </c>
      <c r="E21" s="282">
        <v>29033.191500000001</v>
      </c>
      <c r="F21" s="282">
        <v>45403.474800000004</v>
      </c>
      <c r="G21" s="282">
        <v>58161.090499999998</v>
      </c>
      <c r="H21" s="282">
        <v>40296.302199999998</v>
      </c>
      <c r="I21" s="283">
        <v>8.73</v>
      </c>
      <c r="J21" s="283">
        <v>19.54</v>
      </c>
      <c r="K21" s="283">
        <v>10.81</v>
      </c>
      <c r="L21" s="283">
        <v>178.803</v>
      </c>
      <c r="M21" s="262"/>
      <c r="N21" s="253"/>
      <c r="O21" s="246"/>
      <c r="P21" s="246"/>
      <c r="Q21" s="246"/>
      <c r="R21" s="98"/>
      <c r="S21" s="98"/>
      <c r="T21" s="98"/>
      <c r="U21" s="98"/>
    </row>
    <row r="22" spans="1:21" s="273" customFormat="1" ht="13.15" customHeight="1" x14ac:dyDescent="0.2">
      <c r="A22" s="274" t="s">
        <v>196</v>
      </c>
      <c r="B22" s="275">
        <v>6.5699999999999995E-2</v>
      </c>
      <c r="C22" s="276">
        <v>34060.323900000003</v>
      </c>
      <c r="D22" s="277">
        <v>25606.697199999999</v>
      </c>
      <c r="E22" s="277">
        <v>29197.1757</v>
      </c>
      <c r="F22" s="277">
        <v>36458.847199999997</v>
      </c>
      <c r="G22" s="277">
        <v>38529.277300000002</v>
      </c>
      <c r="H22" s="277">
        <v>33177.694900000002</v>
      </c>
      <c r="I22" s="278">
        <v>12.21</v>
      </c>
      <c r="J22" s="278">
        <v>10.98</v>
      </c>
      <c r="K22" s="278">
        <v>10.48</v>
      </c>
      <c r="L22" s="278">
        <v>173.44210000000001</v>
      </c>
      <c r="M22" s="262"/>
      <c r="N22" s="253"/>
      <c r="O22" s="246"/>
      <c r="P22" s="246"/>
      <c r="Q22" s="246"/>
      <c r="R22" s="98"/>
      <c r="S22" s="98"/>
      <c r="T22" s="98"/>
      <c r="U22" s="98"/>
    </row>
    <row r="23" spans="1:21" s="273" customFormat="1" ht="13.15" customHeight="1" x14ac:dyDescent="0.2">
      <c r="A23" s="279" t="s">
        <v>197</v>
      </c>
      <c r="B23" s="280">
        <v>0.1198</v>
      </c>
      <c r="C23" s="281">
        <v>30799.5494</v>
      </c>
      <c r="D23" s="282">
        <v>23810.686799999999</v>
      </c>
      <c r="E23" s="282">
        <v>28160.109</v>
      </c>
      <c r="F23" s="282">
        <v>33810.168599999997</v>
      </c>
      <c r="G23" s="282">
        <v>38410.318099999997</v>
      </c>
      <c r="H23" s="282">
        <v>31097.383900000001</v>
      </c>
      <c r="I23" s="283">
        <v>7.29</v>
      </c>
      <c r="J23" s="283">
        <v>13.21</v>
      </c>
      <c r="K23" s="283">
        <v>10.59</v>
      </c>
      <c r="L23" s="283">
        <v>173.36959999999999</v>
      </c>
      <c r="M23" s="262"/>
      <c r="N23" s="253"/>
      <c r="O23" s="246"/>
      <c r="P23" s="246"/>
      <c r="Q23" s="246"/>
      <c r="R23" s="98"/>
      <c r="S23" s="98"/>
      <c r="T23" s="98"/>
      <c r="U23" s="98"/>
    </row>
    <row r="24" spans="1:21" s="273" customFormat="1" ht="13.15" customHeight="1" x14ac:dyDescent="0.2">
      <c r="A24" s="274" t="s">
        <v>198</v>
      </c>
      <c r="B24" s="275">
        <v>4.8399999999999999E-2</v>
      </c>
      <c r="C24" s="276">
        <v>32298.769499999999</v>
      </c>
      <c r="D24" s="277">
        <v>25890.994600000002</v>
      </c>
      <c r="E24" s="277">
        <v>28774.033100000001</v>
      </c>
      <c r="F24" s="277">
        <v>36269.318500000001</v>
      </c>
      <c r="G24" s="277">
        <v>47251.875200000002</v>
      </c>
      <c r="H24" s="277">
        <v>34059.125800000002</v>
      </c>
      <c r="I24" s="278">
        <v>9.15</v>
      </c>
      <c r="J24" s="278">
        <v>16.57</v>
      </c>
      <c r="K24" s="278">
        <v>10.57</v>
      </c>
      <c r="L24" s="278">
        <v>173.84710000000001</v>
      </c>
      <c r="M24" s="262"/>
      <c r="N24" s="253"/>
      <c r="O24" s="246"/>
      <c r="P24" s="246"/>
      <c r="Q24" s="246"/>
      <c r="R24" s="98"/>
      <c r="S24" s="98"/>
      <c r="T24" s="98"/>
      <c r="U24" s="98"/>
    </row>
    <row r="25" spans="1:21" s="273" customFormat="1" ht="13.15" customHeight="1" x14ac:dyDescent="0.2">
      <c r="A25" s="279" t="s">
        <v>199</v>
      </c>
      <c r="B25" s="280">
        <v>0.65920000000000001</v>
      </c>
      <c r="C25" s="281">
        <v>81175.027000000002</v>
      </c>
      <c r="D25" s="282">
        <v>46988.025600000001</v>
      </c>
      <c r="E25" s="282">
        <v>62205.330300000001</v>
      </c>
      <c r="F25" s="282">
        <v>104056.29889999999</v>
      </c>
      <c r="G25" s="282">
        <v>128086.28419999999</v>
      </c>
      <c r="H25" s="282">
        <v>86170.7929</v>
      </c>
      <c r="I25" s="283">
        <v>8.75</v>
      </c>
      <c r="J25" s="283">
        <v>28.89</v>
      </c>
      <c r="K25" s="283">
        <v>8.91</v>
      </c>
      <c r="L25" s="283">
        <v>194.90039999999999</v>
      </c>
      <c r="M25" s="262"/>
      <c r="N25" s="253"/>
      <c r="O25" s="246"/>
      <c r="P25" s="246"/>
      <c r="Q25" s="246"/>
      <c r="R25" s="98"/>
      <c r="S25" s="98"/>
      <c r="T25" s="98"/>
      <c r="U25" s="98"/>
    </row>
    <row r="26" spans="1:21" s="273" customFormat="1" ht="13.15" customHeight="1" x14ac:dyDescent="0.2">
      <c r="A26" s="274" t="s">
        <v>200</v>
      </c>
      <c r="B26" s="275">
        <v>1.0016</v>
      </c>
      <c r="C26" s="276">
        <v>40686.590900000003</v>
      </c>
      <c r="D26" s="277">
        <v>33391.262499999997</v>
      </c>
      <c r="E26" s="277">
        <v>36792.146200000003</v>
      </c>
      <c r="F26" s="277">
        <v>44876.756399999998</v>
      </c>
      <c r="G26" s="277">
        <v>48884.575599999996</v>
      </c>
      <c r="H26" s="277">
        <v>41022.119700000003</v>
      </c>
      <c r="I26" s="278">
        <v>5.01</v>
      </c>
      <c r="J26" s="278">
        <v>21.16</v>
      </c>
      <c r="K26" s="278">
        <v>10.14</v>
      </c>
      <c r="L26" s="278">
        <v>172.21789999999999</v>
      </c>
      <c r="M26" s="262"/>
      <c r="N26" s="253"/>
      <c r="O26" s="246"/>
      <c r="P26" s="246"/>
      <c r="Q26" s="246"/>
      <c r="R26" s="98"/>
      <c r="S26" s="98"/>
      <c r="T26" s="98"/>
      <c r="U26" s="98"/>
    </row>
    <row r="27" spans="1:21" s="273" customFormat="1" ht="13.15" customHeight="1" x14ac:dyDescent="0.2">
      <c r="A27" s="279" t="s">
        <v>201</v>
      </c>
      <c r="B27" s="280">
        <v>0.80159999999999998</v>
      </c>
      <c r="C27" s="281">
        <v>30011.7968</v>
      </c>
      <c r="D27" s="282">
        <v>25409.901900000001</v>
      </c>
      <c r="E27" s="282">
        <v>27249.297600000002</v>
      </c>
      <c r="F27" s="282">
        <v>32992.153599999998</v>
      </c>
      <c r="G27" s="282">
        <v>36373.539900000003</v>
      </c>
      <c r="H27" s="282">
        <v>30732.060099999999</v>
      </c>
      <c r="I27" s="283">
        <v>6.45</v>
      </c>
      <c r="J27" s="283">
        <v>6.14</v>
      </c>
      <c r="K27" s="283">
        <v>16.68</v>
      </c>
      <c r="L27" s="283">
        <v>173.69749999999999</v>
      </c>
      <c r="M27" s="262"/>
      <c r="N27" s="253"/>
      <c r="O27" s="246"/>
      <c r="P27" s="246"/>
      <c r="Q27" s="246"/>
      <c r="R27" s="98"/>
      <c r="S27" s="98"/>
      <c r="T27" s="98"/>
      <c r="U27" s="98"/>
    </row>
    <row r="28" spans="1:21" s="273" customFormat="1" ht="13.15" customHeight="1" x14ac:dyDescent="0.2">
      <c r="A28" s="274" t="s">
        <v>202</v>
      </c>
      <c r="B28" s="275">
        <v>2.5575999999999999</v>
      </c>
      <c r="C28" s="276">
        <v>31342.1924</v>
      </c>
      <c r="D28" s="277">
        <v>27353.7608</v>
      </c>
      <c r="E28" s="277">
        <v>29117.4218</v>
      </c>
      <c r="F28" s="277">
        <v>33895.039700000001</v>
      </c>
      <c r="G28" s="277">
        <v>36671.577899999997</v>
      </c>
      <c r="H28" s="277">
        <v>31991.042700000002</v>
      </c>
      <c r="I28" s="278">
        <v>6.88</v>
      </c>
      <c r="J28" s="278">
        <v>6.55</v>
      </c>
      <c r="K28" s="278">
        <v>16.37</v>
      </c>
      <c r="L28" s="278">
        <v>174.1361</v>
      </c>
      <c r="M28" s="262"/>
      <c r="N28" s="253"/>
      <c r="O28" s="246"/>
      <c r="P28" s="246"/>
      <c r="Q28" s="246"/>
      <c r="R28" s="98"/>
      <c r="S28" s="98"/>
      <c r="T28" s="98"/>
      <c r="U28" s="98"/>
    </row>
    <row r="29" spans="1:21" s="273" customFormat="1" ht="13.15" customHeight="1" x14ac:dyDescent="0.2">
      <c r="A29" s="279" t="s">
        <v>203</v>
      </c>
      <c r="B29" s="280">
        <v>1.2773000000000001</v>
      </c>
      <c r="C29" s="281">
        <v>31704.308799999999</v>
      </c>
      <c r="D29" s="282">
        <v>27357.365900000001</v>
      </c>
      <c r="E29" s="282">
        <v>29198.893700000001</v>
      </c>
      <c r="F29" s="282">
        <v>33829.032399999996</v>
      </c>
      <c r="G29" s="282">
        <v>35792.724099999999</v>
      </c>
      <c r="H29" s="282">
        <v>31750.9179</v>
      </c>
      <c r="I29" s="283">
        <v>7.27</v>
      </c>
      <c r="J29" s="283">
        <v>5.19</v>
      </c>
      <c r="K29" s="283">
        <v>16.45</v>
      </c>
      <c r="L29" s="283">
        <v>173.86609999999999</v>
      </c>
      <c r="M29" s="262"/>
      <c r="N29" s="253"/>
      <c r="O29" s="246"/>
      <c r="P29" s="246"/>
      <c r="Q29" s="246"/>
      <c r="R29" s="98"/>
      <c r="S29" s="98"/>
      <c r="T29" s="98"/>
      <c r="U29" s="98"/>
    </row>
    <row r="30" spans="1:21" s="273" customFormat="1" ht="13.15" customHeight="1" x14ac:dyDescent="0.2">
      <c r="A30" s="274" t="s">
        <v>204</v>
      </c>
      <c r="B30" s="275">
        <v>1.3158000000000001</v>
      </c>
      <c r="C30" s="276">
        <v>25945.582299999998</v>
      </c>
      <c r="D30" s="277">
        <v>22613.235100000002</v>
      </c>
      <c r="E30" s="277">
        <v>24186.3773</v>
      </c>
      <c r="F30" s="277">
        <v>27671.379300000001</v>
      </c>
      <c r="G30" s="277">
        <v>29912.666700000002</v>
      </c>
      <c r="H30" s="277">
        <v>26128.564699999999</v>
      </c>
      <c r="I30" s="278">
        <v>7.13</v>
      </c>
      <c r="J30" s="278">
        <v>2.23</v>
      </c>
      <c r="K30" s="278">
        <v>15.54</v>
      </c>
      <c r="L30" s="278">
        <v>173.34100000000001</v>
      </c>
      <c r="M30" s="262"/>
      <c r="N30" s="253"/>
      <c r="O30" s="246"/>
      <c r="P30" s="246"/>
      <c r="Q30" s="246"/>
      <c r="R30" s="98"/>
      <c r="S30" s="98"/>
      <c r="T30" s="98"/>
      <c r="U30" s="98"/>
    </row>
    <row r="31" spans="1:21" s="273" customFormat="1" ht="13.15" customHeight="1" x14ac:dyDescent="0.2">
      <c r="A31" s="279" t="s">
        <v>205</v>
      </c>
      <c r="B31" s="280">
        <v>0.1764</v>
      </c>
      <c r="C31" s="281">
        <v>30725.738099999999</v>
      </c>
      <c r="D31" s="282">
        <v>25992.490699999998</v>
      </c>
      <c r="E31" s="282">
        <v>27954.288700000001</v>
      </c>
      <c r="F31" s="282">
        <v>32685.596399999999</v>
      </c>
      <c r="G31" s="282">
        <v>35009.429600000003</v>
      </c>
      <c r="H31" s="282">
        <v>30972.0157</v>
      </c>
      <c r="I31" s="283">
        <v>6.24</v>
      </c>
      <c r="J31" s="283">
        <v>5.25</v>
      </c>
      <c r="K31" s="283">
        <v>16.27</v>
      </c>
      <c r="L31" s="283">
        <v>173.63239999999999</v>
      </c>
      <c r="M31" s="262"/>
      <c r="N31" s="253"/>
      <c r="O31" s="246"/>
      <c r="P31" s="246"/>
      <c r="Q31" s="246"/>
      <c r="R31" s="98"/>
      <c r="S31" s="98"/>
      <c r="T31" s="98"/>
      <c r="U31" s="98"/>
    </row>
    <row r="32" spans="1:21" s="273" customFormat="1" ht="13.15" customHeight="1" x14ac:dyDescent="0.2">
      <c r="A32" s="274" t="s">
        <v>206</v>
      </c>
      <c r="B32" s="275">
        <v>0.13250000000000001</v>
      </c>
      <c r="C32" s="276">
        <v>31324.430899999999</v>
      </c>
      <c r="D32" s="277">
        <v>26535.2405</v>
      </c>
      <c r="E32" s="277">
        <v>28372.791799999999</v>
      </c>
      <c r="F32" s="277">
        <v>33427.528700000003</v>
      </c>
      <c r="G32" s="277">
        <v>35464.451200000003</v>
      </c>
      <c r="H32" s="277">
        <v>31285.339</v>
      </c>
      <c r="I32" s="278">
        <v>6.54</v>
      </c>
      <c r="J32" s="278">
        <v>5.9</v>
      </c>
      <c r="K32" s="278">
        <v>15.52</v>
      </c>
      <c r="L32" s="278">
        <v>173.8201</v>
      </c>
      <c r="M32" s="262"/>
      <c r="N32" s="253"/>
      <c r="O32" s="246"/>
      <c r="P32" s="246"/>
      <c r="Q32" s="246"/>
      <c r="R32" s="98"/>
      <c r="S32" s="98"/>
      <c r="T32" s="98"/>
      <c r="U32" s="98"/>
    </row>
    <row r="33" spans="1:21" s="273" customFormat="1" ht="13.15" customHeight="1" x14ac:dyDescent="0.2">
      <c r="A33" s="279" t="s">
        <v>207</v>
      </c>
      <c r="B33" s="280">
        <v>0.8276</v>
      </c>
      <c r="C33" s="281">
        <v>27590.3606</v>
      </c>
      <c r="D33" s="282">
        <v>22573.9846</v>
      </c>
      <c r="E33" s="282">
        <v>25159.062699999999</v>
      </c>
      <c r="F33" s="282">
        <v>30971.968700000001</v>
      </c>
      <c r="G33" s="282">
        <v>34375.9139</v>
      </c>
      <c r="H33" s="282">
        <v>28283.706200000001</v>
      </c>
      <c r="I33" s="283">
        <v>7.15</v>
      </c>
      <c r="J33" s="283">
        <v>5.53</v>
      </c>
      <c r="K33" s="283">
        <v>15.65</v>
      </c>
      <c r="L33" s="283">
        <v>174.0085</v>
      </c>
      <c r="M33" s="262"/>
      <c r="N33" s="253"/>
      <c r="O33" s="246"/>
      <c r="P33" s="246"/>
      <c r="Q33" s="246"/>
      <c r="R33" s="98"/>
      <c r="S33" s="98"/>
      <c r="T33" s="98"/>
      <c r="U33" s="98"/>
    </row>
    <row r="34" spans="1:21" s="273" customFormat="1" ht="13.15" customHeight="1" x14ac:dyDescent="0.2">
      <c r="A34" s="274" t="s">
        <v>208</v>
      </c>
      <c r="B34" s="275">
        <v>0.25800000000000001</v>
      </c>
      <c r="C34" s="276">
        <v>31673.823899999999</v>
      </c>
      <c r="D34" s="277">
        <v>24582.0762</v>
      </c>
      <c r="E34" s="277">
        <v>27843.6194</v>
      </c>
      <c r="F34" s="277">
        <v>35953.433299999997</v>
      </c>
      <c r="G34" s="277">
        <v>42917.194600000003</v>
      </c>
      <c r="H34" s="277">
        <v>32856.807000000001</v>
      </c>
      <c r="I34" s="278">
        <v>9.49</v>
      </c>
      <c r="J34" s="278">
        <v>16.079999999999998</v>
      </c>
      <c r="K34" s="278">
        <v>10.39</v>
      </c>
      <c r="L34" s="278">
        <v>173.68719999999999</v>
      </c>
      <c r="M34" s="262"/>
      <c r="N34" s="253"/>
      <c r="O34" s="246"/>
      <c r="P34" s="246"/>
      <c r="Q34" s="246"/>
      <c r="R34" s="98"/>
      <c r="S34" s="98"/>
      <c r="T34" s="98"/>
      <c r="U34" s="98"/>
    </row>
    <row r="35" spans="1:21" s="273" customFormat="1" ht="13.15" customHeight="1" x14ac:dyDescent="0.2">
      <c r="A35" s="279" t="s">
        <v>209</v>
      </c>
      <c r="B35" s="280">
        <v>0.54610000000000003</v>
      </c>
      <c r="C35" s="281">
        <v>36008.8946</v>
      </c>
      <c r="D35" s="282">
        <v>22993.991900000001</v>
      </c>
      <c r="E35" s="282">
        <v>27652.685099999999</v>
      </c>
      <c r="F35" s="282">
        <v>46728.793299999998</v>
      </c>
      <c r="G35" s="282">
        <v>55578.0383</v>
      </c>
      <c r="H35" s="282">
        <v>38426.787400000001</v>
      </c>
      <c r="I35" s="283">
        <v>10.14</v>
      </c>
      <c r="J35" s="283">
        <v>21.51</v>
      </c>
      <c r="K35" s="283">
        <v>10.76</v>
      </c>
      <c r="L35" s="283">
        <v>174.07740000000001</v>
      </c>
      <c r="M35" s="262"/>
      <c r="N35" s="253"/>
      <c r="O35" s="246"/>
      <c r="P35" s="246"/>
      <c r="Q35" s="246"/>
      <c r="R35" s="98"/>
      <c r="S35" s="98"/>
      <c r="T35" s="98"/>
      <c r="U35" s="98"/>
    </row>
    <row r="36" spans="1:21" s="273" customFormat="1" ht="13.15" customHeight="1" x14ac:dyDescent="0.2">
      <c r="A36" s="274" t="s">
        <v>210</v>
      </c>
      <c r="B36" s="275">
        <v>8.8700000000000001E-2</v>
      </c>
      <c r="C36" s="276">
        <v>34147.124000000003</v>
      </c>
      <c r="D36" s="277">
        <v>27243.941999999999</v>
      </c>
      <c r="E36" s="277">
        <v>31222.660400000001</v>
      </c>
      <c r="F36" s="277">
        <v>37259.505599999997</v>
      </c>
      <c r="G36" s="277">
        <v>41200.017899999999</v>
      </c>
      <c r="H36" s="277">
        <v>34825.336799999997</v>
      </c>
      <c r="I36" s="278">
        <v>8.08</v>
      </c>
      <c r="J36" s="278">
        <v>15.95</v>
      </c>
      <c r="K36" s="278">
        <v>10.73</v>
      </c>
      <c r="L36" s="278">
        <v>173.79259999999999</v>
      </c>
      <c r="M36" s="262"/>
      <c r="N36" s="253"/>
      <c r="O36" s="246"/>
      <c r="P36" s="246"/>
      <c r="Q36" s="246"/>
      <c r="R36" s="98"/>
      <c r="S36" s="98"/>
      <c r="T36" s="98"/>
      <c r="U36" s="98"/>
    </row>
    <row r="37" spans="1:21" s="273" customFormat="1" ht="13.15" customHeight="1" x14ac:dyDescent="0.2">
      <c r="A37" s="279" t="s">
        <v>211</v>
      </c>
      <c r="B37" s="280">
        <v>4.8599999999999997E-2</v>
      </c>
      <c r="C37" s="281">
        <v>29547.998899999999</v>
      </c>
      <c r="D37" s="282">
        <v>25207.1947</v>
      </c>
      <c r="E37" s="282">
        <v>26768.558000000001</v>
      </c>
      <c r="F37" s="282">
        <v>33036.855300000003</v>
      </c>
      <c r="G37" s="282">
        <v>34751.461799999997</v>
      </c>
      <c r="H37" s="282">
        <v>29732.933099999998</v>
      </c>
      <c r="I37" s="283">
        <v>16.149999999999999</v>
      </c>
      <c r="J37" s="283">
        <v>6.21</v>
      </c>
      <c r="K37" s="283">
        <v>11</v>
      </c>
      <c r="L37" s="283">
        <v>173.29</v>
      </c>
      <c r="M37" s="262"/>
      <c r="N37" s="253"/>
      <c r="O37" s="246"/>
      <c r="P37" s="246"/>
      <c r="Q37" s="246"/>
      <c r="R37" s="98"/>
      <c r="S37" s="98"/>
      <c r="T37" s="98"/>
      <c r="U37" s="98"/>
    </row>
    <row r="38" spans="1:21" s="273" customFormat="1" ht="13.15" customHeight="1" x14ac:dyDescent="0.2">
      <c r="A38" s="274" t="s">
        <v>212</v>
      </c>
      <c r="B38" s="275">
        <v>0.1109</v>
      </c>
      <c r="C38" s="276">
        <v>32741.7039</v>
      </c>
      <c r="D38" s="277">
        <v>24079.077600000001</v>
      </c>
      <c r="E38" s="277">
        <v>29950.859899999999</v>
      </c>
      <c r="F38" s="277">
        <v>36891.403400000003</v>
      </c>
      <c r="G38" s="277">
        <v>43200.385799999996</v>
      </c>
      <c r="H38" s="277">
        <v>33891.872600000002</v>
      </c>
      <c r="I38" s="278">
        <v>8.4700000000000006</v>
      </c>
      <c r="J38" s="278">
        <v>16.47</v>
      </c>
      <c r="K38" s="278">
        <v>10.95</v>
      </c>
      <c r="L38" s="278">
        <v>173.589</v>
      </c>
      <c r="M38" s="262"/>
      <c r="N38" s="253"/>
      <c r="O38" s="246"/>
      <c r="P38" s="246"/>
      <c r="Q38" s="246"/>
      <c r="R38" s="98"/>
      <c r="S38" s="98"/>
      <c r="T38" s="98"/>
      <c r="U38" s="98"/>
    </row>
    <row r="39" spans="1:21" s="273" customFormat="1" ht="13.15" customHeight="1" x14ac:dyDescent="0.2">
      <c r="A39" s="279" t="s">
        <v>213</v>
      </c>
      <c r="B39" s="280">
        <v>4.2599999999999999E-2</v>
      </c>
      <c r="C39" s="281">
        <v>27176.207699999999</v>
      </c>
      <c r="D39" s="282">
        <v>22773.545900000001</v>
      </c>
      <c r="E39" s="282">
        <v>23567.494600000002</v>
      </c>
      <c r="F39" s="282">
        <v>32278.529299999998</v>
      </c>
      <c r="G39" s="282">
        <v>40589.1659</v>
      </c>
      <c r="H39" s="282">
        <v>28793.186600000001</v>
      </c>
      <c r="I39" s="283">
        <v>4.33</v>
      </c>
      <c r="J39" s="283">
        <v>15.7</v>
      </c>
      <c r="K39" s="283">
        <v>9.89</v>
      </c>
      <c r="L39" s="283">
        <v>169.66380000000001</v>
      </c>
      <c r="M39" s="262"/>
      <c r="N39" s="253"/>
      <c r="O39" s="246"/>
      <c r="P39" s="246"/>
      <c r="Q39" s="246"/>
      <c r="R39" s="98"/>
      <c r="S39" s="98"/>
      <c r="T39" s="98"/>
      <c r="U39" s="98"/>
    </row>
    <row r="40" spans="1:21" s="273" customFormat="1" ht="13.15" customHeight="1" x14ac:dyDescent="0.2">
      <c r="A40" s="274" t="s">
        <v>214</v>
      </c>
      <c r="B40" s="275">
        <v>0.10929999999999999</v>
      </c>
      <c r="C40" s="276">
        <v>33539.853999999999</v>
      </c>
      <c r="D40" s="277">
        <v>27336.897700000001</v>
      </c>
      <c r="E40" s="277">
        <v>29321.725399999999</v>
      </c>
      <c r="F40" s="277">
        <v>38744.784699999997</v>
      </c>
      <c r="G40" s="277">
        <v>44998.650900000001</v>
      </c>
      <c r="H40" s="277">
        <v>34798.640500000001</v>
      </c>
      <c r="I40" s="278">
        <v>7.36</v>
      </c>
      <c r="J40" s="278">
        <v>12.18</v>
      </c>
      <c r="K40" s="278">
        <v>13.36</v>
      </c>
      <c r="L40" s="278">
        <v>173.4316</v>
      </c>
      <c r="M40" s="262"/>
      <c r="N40" s="253"/>
      <c r="O40" s="246"/>
      <c r="P40" s="246"/>
      <c r="Q40" s="246"/>
      <c r="R40" s="98"/>
      <c r="S40" s="98"/>
      <c r="T40" s="98"/>
      <c r="U40" s="98"/>
    </row>
    <row r="41" spans="1:21" s="273" customFormat="1" ht="13.15" customHeight="1" x14ac:dyDescent="0.2">
      <c r="A41" s="279" t="s">
        <v>215</v>
      </c>
      <c r="B41" s="280">
        <v>0.24479999999999999</v>
      </c>
      <c r="C41" s="281">
        <v>30502.417799999999</v>
      </c>
      <c r="D41" s="282">
        <v>23491.880399999998</v>
      </c>
      <c r="E41" s="282">
        <v>26513.702099999999</v>
      </c>
      <c r="F41" s="282">
        <v>34521.534</v>
      </c>
      <c r="G41" s="282">
        <v>39165.834600000002</v>
      </c>
      <c r="H41" s="282">
        <v>30910.244500000001</v>
      </c>
      <c r="I41" s="283">
        <v>6.53</v>
      </c>
      <c r="J41" s="283">
        <v>17.97</v>
      </c>
      <c r="K41" s="283">
        <v>10.9</v>
      </c>
      <c r="L41" s="283">
        <v>174.2542</v>
      </c>
      <c r="M41" s="262"/>
      <c r="N41" s="253"/>
      <c r="O41" s="246"/>
      <c r="P41" s="246"/>
      <c r="Q41" s="246"/>
      <c r="R41" s="98"/>
      <c r="S41" s="98"/>
      <c r="T41" s="98"/>
      <c r="U41" s="98"/>
    </row>
    <row r="42" spans="1:21" s="273" customFormat="1" ht="13.15" customHeight="1" x14ac:dyDescent="0.2">
      <c r="A42" s="274" t="s">
        <v>216</v>
      </c>
      <c r="B42" s="275">
        <v>0.15870000000000001</v>
      </c>
      <c r="C42" s="276">
        <v>29851.427599999999</v>
      </c>
      <c r="D42" s="277">
        <v>23905.9162</v>
      </c>
      <c r="E42" s="277">
        <v>27267.223999999998</v>
      </c>
      <c r="F42" s="277">
        <v>33981.555099999998</v>
      </c>
      <c r="G42" s="277">
        <v>38146.874000000003</v>
      </c>
      <c r="H42" s="277">
        <v>30977.697499999998</v>
      </c>
      <c r="I42" s="278">
        <v>6.56</v>
      </c>
      <c r="J42" s="278">
        <v>17.16</v>
      </c>
      <c r="K42" s="278">
        <v>10.44</v>
      </c>
      <c r="L42" s="278">
        <v>173.55799999999999</v>
      </c>
      <c r="M42" s="262"/>
      <c r="N42" s="253"/>
      <c r="O42" s="246"/>
      <c r="P42" s="246"/>
      <c r="Q42" s="246"/>
      <c r="R42" s="98"/>
      <c r="S42" s="98"/>
      <c r="T42" s="98"/>
      <c r="U42" s="98"/>
    </row>
    <row r="43" spans="1:21" s="273" customFormat="1" ht="13.15" customHeight="1" x14ac:dyDescent="0.2">
      <c r="A43" s="279" t="s">
        <v>217</v>
      </c>
      <c r="B43" s="280">
        <v>8.7400000000000005E-2</v>
      </c>
      <c r="C43" s="281">
        <v>28948.025799999999</v>
      </c>
      <c r="D43" s="282">
        <v>22351.554599999999</v>
      </c>
      <c r="E43" s="282">
        <v>24700.9578</v>
      </c>
      <c r="F43" s="282">
        <v>35015.476499999997</v>
      </c>
      <c r="G43" s="282">
        <v>37706.2673</v>
      </c>
      <c r="H43" s="282">
        <v>30405.100900000001</v>
      </c>
      <c r="I43" s="283">
        <v>8.06</v>
      </c>
      <c r="J43" s="283">
        <v>18.170000000000002</v>
      </c>
      <c r="K43" s="283">
        <v>10.58</v>
      </c>
      <c r="L43" s="283">
        <v>172.94810000000001</v>
      </c>
      <c r="M43" s="262"/>
      <c r="N43" s="253"/>
      <c r="O43" s="246"/>
      <c r="P43" s="246"/>
      <c r="Q43" s="246"/>
      <c r="R43" s="98"/>
      <c r="S43" s="98"/>
      <c r="T43" s="98"/>
      <c r="U43" s="98"/>
    </row>
    <row r="44" spans="1:21" s="273" customFormat="1" ht="13.15" customHeight="1" x14ac:dyDescent="0.2">
      <c r="A44" s="274" t="s">
        <v>218</v>
      </c>
      <c r="B44" s="275">
        <v>9.8900000000000002E-2</v>
      </c>
      <c r="C44" s="276">
        <v>35615.604399999997</v>
      </c>
      <c r="D44" s="277">
        <v>27971.081999999999</v>
      </c>
      <c r="E44" s="277">
        <v>31507.977999999999</v>
      </c>
      <c r="F44" s="277">
        <v>39912.527699999999</v>
      </c>
      <c r="G44" s="277">
        <v>44772.122000000003</v>
      </c>
      <c r="H44" s="277">
        <v>35756.039400000001</v>
      </c>
      <c r="I44" s="278">
        <v>4.5999999999999996</v>
      </c>
      <c r="J44" s="278">
        <v>18.39</v>
      </c>
      <c r="K44" s="278">
        <v>11.54</v>
      </c>
      <c r="L44" s="278">
        <v>173.50909999999999</v>
      </c>
      <c r="M44" s="262"/>
      <c r="N44" s="253"/>
      <c r="O44" s="246"/>
      <c r="P44" s="246"/>
      <c r="Q44" s="246"/>
      <c r="R44" s="98"/>
      <c r="S44" s="98"/>
      <c r="T44" s="98"/>
      <c r="U44" s="98"/>
    </row>
    <row r="45" spans="1:21" s="273" customFormat="1" ht="13.15" customHeight="1" x14ac:dyDescent="0.2">
      <c r="A45" s="279" t="s">
        <v>219</v>
      </c>
      <c r="B45" s="280">
        <v>0.16539999999999999</v>
      </c>
      <c r="C45" s="281">
        <v>32948.788500000002</v>
      </c>
      <c r="D45" s="282">
        <v>25669.611799999999</v>
      </c>
      <c r="E45" s="282">
        <v>29419.025399999999</v>
      </c>
      <c r="F45" s="282">
        <v>37766.1276</v>
      </c>
      <c r="G45" s="282">
        <v>41544.725100000003</v>
      </c>
      <c r="H45" s="282">
        <v>33481.754699999998</v>
      </c>
      <c r="I45" s="283">
        <v>5.95</v>
      </c>
      <c r="J45" s="283">
        <v>13.53</v>
      </c>
      <c r="K45" s="283">
        <v>10.75</v>
      </c>
      <c r="L45" s="283">
        <v>184.45410000000001</v>
      </c>
      <c r="M45" s="262"/>
      <c r="N45" s="253"/>
      <c r="O45" s="246"/>
      <c r="P45" s="246"/>
      <c r="Q45" s="246"/>
      <c r="R45" s="98"/>
      <c r="S45" s="98"/>
      <c r="T45" s="98"/>
      <c r="U45" s="98"/>
    </row>
    <row r="46" spans="1:21" s="273" customFormat="1" ht="13.15" customHeight="1" x14ac:dyDescent="0.2">
      <c r="A46" s="274" t="s">
        <v>220</v>
      </c>
      <c r="B46" s="275">
        <v>1.206</v>
      </c>
      <c r="C46" s="276">
        <v>34931.972699999998</v>
      </c>
      <c r="D46" s="277">
        <v>29109.664100000002</v>
      </c>
      <c r="E46" s="277">
        <v>31650.004300000001</v>
      </c>
      <c r="F46" s="277">
        <v>37905.644999999997</v>
      </c>
      <c r="G46" s="277">
        <v>40611.439200000001</v>
      </c>
      <c r="H46" s="277">
        <v>34909.964899999999</v>
      </c>
      <c r="I46" s="278">
        <v>4.82</v>
      </c>
      <c r="J46" s="278">
        <v>18.260000000000002</v>
      </c>
      <c r="K46" s="278">
        <v>10.210000000000001</v>
      </c>
      <c r="L46" s="278">
        <v>167.99010000000001</v>
      </c>
      <c r="M46" s="262"/>
      <c r="N46" s="253"/>
      <c r="O46" s="246"/>
      <c r="P46" s="246"/>
      <c r="Q46" s="246"/>
      <c r="R46" s="98"/>
      <c r="S46" s="98"/>
      <c r="T46" s="98"/>
      <c r="U46" s="98"/>
    </row>
    <row r="47" spans="1:21" s="273" customFormat="1" ht="13.15" customHeight="1" x14ac:dyDescent="0.2">
      <c r="A47" s="279" t="s">
        <v>221</v>
      </c>
      <c r="B47" s="280">
        <v>4.7199999999999999E-2</v>
      </c>
      <c r="C47" s="281">
        <v>28955.883600000001</v>
      </c>
      <c r="D47" s="282">
        <v>24555.355200000002</v>
      </c>
      <c r="E47" s="282">
        <v>27155.457900000001</v>
      </c>
      <c r="F47" s="282">
        <v>31254.968099999998</v>
      </c>
      <c r="G47" s="282">
        <v>33791.323299999996</v>
      </c>
      <c r="H47" s="282">
        <v>29372.151999999998</v>
      </c>
      <c r="I47" s="283">
        <v>5.3</v>
      </c>
      <c r="J47" s="283">
        <v>6.7</v>
      </c>
      <c r="K47" s="283">
        <v>11.28</v>
      </c>
      <c r="L47" s="283">
        <v>173.85720000000001</v>
      </c>
      <c r="M47" s="262"/>
      <c r="N47" s="253"/>
      <c r="O47" s="246"/>
      <c r="P47" s="246"/>
      <c r="Q47" s="246"/>
      <c r="R47" s="98"/>
      <c r="S47" s="98"/>
      <c r="T47" s="98"/>
      <c r="U47" s="98"/>
    </row>
    <row r="48" spans="1:21" s="273" customFormat="1" ht="13.15" customHeight="1" x14ac:dyDescent="0.2">
      <c r="A48" s="274" t="s">
        <v>222</v>
      </c>
      <c r="B48" s="275">
        <v>0.16830000000000001</v>
      </c>
      <c r="C48" s="276">
        <v>26854.887900000002</v>
      </c>
      <c r="D48" s="277">
        <v>21541.746200000001</v>
      </c>
      <c r="E48" s="277">
        <v>23936.672900000001</v>
      </c>
      <c r="F48" s="277">
        <v>29023.658299999999</v>
      </c>
      <c r="G48" s="277">
        <v>32379.2104</v>
      </c>
      <c r="H48" s="277">
        <v>26869.1129</v>
      </c>
      <c r="I48" s="278">
        <v>5.56</v>
      </c>
      <c r="J48" s="278">
        <v>19.89</v>
      </c>
      <c r="K48" s="278">
        <v>10.36</v>
      </c>
      <c r="L48" s="278">
        <v>167.7526</v>
      </c>
      <c r="M48" s="262"/>
      <c r="N48" s="253"/>
      <c r="O48" s="246"/>
      <c r="P48" s="246"/>
      <c r="Q48" s="246"/>
      <c r="R48" s="98"/>
      <c r="S48" s="98"/>
      <c r="T48" s="98"/>
      <c r="U48" s="98"/>
    </row>
    <row r="49" spans="1:21" s="273" customFormat="1" ht="13.15" customHeight="1" x14ac:dyDescent="0.2">
      <c r="A49" s="279" t="s">
        <v>223</v>
      </c>
      <c r="B49" s="280">
        <v>7.2800000000000004E-2</v>
      </c>
      <c r="C49" s="281">
        <v>36343.396699999998</v>
      </c>
      <c r="D49" s="282">
        <v>31471.620699999999</v>
      </c>
      <c r="E49" s="282">
        <v>33613.6224</v>
      </c>
      <c r="F49" s="282">
        <v>40036.652000000002</v>
      </c>
      <c r="G49" s="282">
        <v>42307.474199999997</v>
      </c>
      <c r="H49" s="282">
        <v>36947.067499999997</v>
      </c>
      <c r="I49" s="283">
        <v>0.87</v>
      </c>
      <c r="J49" s="283">
        <v>28.01</v>
      </c>
      <c r="K49" s="283">
        <v>10.45</v>
      </c>
      <c r="L49" s="283">
        <v>171.43129999999999</v>
      </c>
      <c r="M49" s="262"/>
      <c r="N49" s="253"/>
      <c r="O49" s="246"/>
      <c r="P49" s="246"/>
      <c r="Q49" s="246"/>
      <c r="R49" s="98"/>
      <c r="S49" s="98"/>
      <c r="T49" s="98"/>
      <c r="U49" s="98"/>
    </row>
    <row r="50" spans="1:21" s="273" customFormat="1" ht="13.15" customHeight="1" x14ac:dyDescent="0.2">
      <c r="A50" s="274" t="s">
        <v>224</v>
      </c>
      <c r="B50" s="275">
        <v>1.0037</v>
      </c>
      <c r="C50" s="276">
        <v>28617.5036</v>
      </c>
      <c r="D50" s="277">
        <v>22933.3701</v>
      </c>
      <c r="E50" s="277">
        <v>25691.953699999998</v>
      </c>
      <c r="F50" s="277">
        <v>32443.056</v>
      </c>
      <c r="G50" s="277">
        <v>36840.4899</v>
      </c>
      <c r="H50" s="277">
        <v>29617.356800000001</v>
      </c>
      <c r="I50" s="278">
        <v>9.23</v>
      </c>
      <c r="J50" s="278">
        <v>13.55</v>
      </c>
      <c r="K50" s="278">
        <v>10.39</v>
      </c>
      <c r="L50" s="278">
        <v>173.8357</v>
      </c>
      <c r="M50" s="262"/>
      <c r="N50" s="253"/>
      <c r="O50" s="246"/>
      <c r="P50" s="246"/>
      <c r="Q50" s="246"/>
      <c r="R50" s="98"/>
      <c r="S50" s="98"/>
      <c r="T50" s="98"/>
      <c r="U50" s="98"/>
    </row>
    <row r="51" spans="1:21" s="273" customFormat="1" ht="13.15" customHeight="1" x14ac:dyDescent="0.2">
      <c r="A51" s="279" t="s">
        <v>225</v>
      </c>
      <c r="B51" s="280">
        <v>6.6100000000000006E-2</v>
      </c>
      <c r="C51" s="281">
        <v>32143.335999999999</v>
      </c>
      <c r="D51" s="282">
        <v>27048.927599999999</v>
      </c>
      <c r="E51" s="282">
        <v>28577.019799999998</v>
      </c>
      <c r="F51" s="282">
        <v>39892.542399999998</v>
      </c>
      <c r="G51" s="282">
        <v>50901.845800000003</v>
      </c>
      <c r="H51" s="282">
        <v>35437.1803</v>
      </c>
      <c r="I51" s="283">
        <v>10.18</v>
      </c>
      <c r="J51" s="283">
        <v>16.97</v>
      </c>
      <c r="K51" s="283">
        <v>11.25</v>
      </c>
      <c r="L51" s="283">
        <v>173.42400000000001</v>
      </c>
      <c r="M51" s="262"/>
      <c r="N51" s="253"/>
      <c r="O51" s="246"/>
      <c r="P51" s="246"/>
      <c r="Q51" s="246"/>
      <c r="R51" s="98"/>
      <c r="S51" s="98"/>
      <c r="T51" s="98"/>
      <c r="U51" s="98"/>
    </row>
    <row r="52" spans="1:21" s="273" customFormat="1" ht="13.15" customHeight="1" x14ac:dyDescent="0.2">
      <c r="A52" s="274" t="s">
        <v>226</v>
      </c>
      <c r="B52" s="275">
        <v>0.128</v>
      </c>
      <c r="C52" s="276">
        <v>27624.6643</v>
      </c>
      <c r="D52" s="277">
        <v>21284.051899999999</v>
      </c>
      <c r="E52" s="277">
        <v>24033.036800000002</v>
      </c>
      <c r="F52" s="277">
        <v>30572.2359</v>
      </c>
      <c r="G52" s="277">
        <v>32740.404699999999</v>
      </c>
      <c r="H52" s="277">
        <v>27385.3328</v>
      </c>
      <c r="I52" s="278">
        <v>12.27</v>
      </c>
      <c r="J52" s="278">
        <v>8.9</v>
      </c>
      <c r="K52" s="278">
        <v>10.83</v>
      </c>
      <c r="L52" s="278">
        <v>173.42769999999999</v>
      </c>
      <c r="M52" s="262"/>
      <c r="N52" s="253"/>
      <c r="O52" s="246"/>
      <c r="P52" s="246"/>
      <c r="Q52" s="246"/>
      <c r="R52" s="98"/>
      <c r="S52" s="98"/>
      <c r="T52" s="98"/>
      <c r="U52" s="98"/>
    </row>
    <row r="53" spans="1:21" s="273" customFormat="1" ht="13.15" customHeight="1" x14ac:dyDescent="0.2">
      <c r="A53" s="279" t="s">
        <v>227</v>
      </c>
      <c r="B53" s="280">
        <v>1.458</v>
      </c>
      <c r="C53" s="281">
        <v>29116.164100000002</v>
      </c>
      <c r="D53" s="282">
        <v>22471.147700000001</v>
      </c>
      <c r="E53" s="282">
        <v>25423.520700000001</v>
      </c>
      <c r="F53" s="282">
        <v>32904.228000000003</v>
      </c>
      <c r="G53" s="282">
        <v>40101.563300000002</v>
      </c>
      <c r="H53" s="282">
        <v>30420.423299999999</v>
      </c>
      <c r="I53" s="283">
        <v>8.33</v>
      </c>
      <c r="J53" s="283">
        <v>15.24</v>
      </c>
      <c r="K53" s="283">
        <v>11.21</v>
      </c>
      <c r="L53" s="283">
        <v>173.22710000000001</v>
      </c>
      <c r="M53" s="262"/>
      <c r="N53" s="253"/>
      <c r="O53" s="246"/>
      <c r="P53" s="246"/>
      <c r="Q53" s="246"/>
      <c r="R53" s="98"/>
      <c r="S53" s="98"/>
      <c r="T53" s="98"/>
      <c r="U53" s="98"/>
    </row>
    <row r="54" spans="1:21" s="273" customFormat="1" ht="13.15" customHeight="1" x14ac:dyDescent="0.2">
      <c r="A54" s="274" t="s">
        <v>228</v>
      </c>
      <c r="B54" s="275">
        <v>0.55800000000000005</v>
      </c>
      <c r="C54" s="276">
        <v>32035.125</v>
      </c>
      <c r="D54" s="277">
        <v>25769.851699999999</v>
      </c>
      <c r="E54" s="277">
        <v>29041.002499999999</v>
      </c>
      <c r="F54" s="277">
        <v>36206.365899999997</v>
      </c>
      <c r="G54" s="277">
        <v>40184.737200000003</v>
      </c>
      <c r="H54" s="277">
        <v>32632.101500000001</v>
      </c>
      <c r="I54" s="278">
        <v>6.92</v>
      </c>
      <c r="J54" s="278">
        <v>18.670000000000002</v>
      </c>
      <c r="K54" s="278">
        <v>12.41</v>
      </c>
      <c r="L54" s="278">
        <v>173.3682</v>
      </c>
      <c r="M54" s="262"/>
      <c r="N54" s="253"/>
      <c r="O54" s="246"/>
      <c r="P54" s="246"/>
      <c r="Q54" s="246"/>
      <c r="R54" s="98"/>
      <c r="S54" s="98"/>
      <c r="T54" s="98"/>
      <c r="U54" s="98"/>
    </row>
    <row r="55" spans="1:21" s="273" customFormat="1" ht="13.15" customHeight="1" x14ac:dyDescent="0.2">
      <c r="A55" s="279" t="s">
        <v>229</v>
      </c>
      <c r="B55" s="280">
        <v>0.39810000000000001</v>
      </c>
      <c r="C55" s="281">
        <v>26069.095700000002</v>
      </c>
      <c r="D55" s="282">
        <v>20247.6711</v>
      </c>
      <c r="E55" s="282">
        <v>22672.737099999998</v>
      </c>
      <c r="F55" s="282">
        <v>28962.091</v>
      </c>
      <c r="G55" s="282">
        <v>34934.6495</v>
      </c>
      <c r="H55" s="282">
        <v>26835.500199999999</v>
      </c>
      <c r="I55" s="283">
        <v>7.02</v>
      </c>
      <c r="J55" s="283">
        <v>9.83</v>
      </c>
      <c r="K55" s="283">
        <v>9.74</v>
      </c>
      <c r="L55" s="283">
        <v>176.77029999999999</v>
      </c>
      <c r="M55" s="262"/>
      <c r="N55" s="253"/>
      <c r="O55" s="246"/>
      <c r="P55" s="246"/>
      <c r="Q55" s="246"/>
      <c r="R55" s="98"/>
      <c r="S55" s="98"/>
      <c r="T55" s="98"/>
      <c r="U55" s="98"/>
    </row>
    <row r="56" spans="1:21" s="273" customFormat="1" ht="13.15" customHeight="1" x14ac:dyDescent="0.2">
      <c r="A56" s="274" t="s">
        <v>230</v>
      </c>
      <c r="B56" s="275">
        <v>8.6699999999999999E-2</v>
      </c>
      <c r="C56" s="276">
        <v>29183.359400000001</v>
      </c>
      <c r="D56" s="277">
        <v>22841.812999999998</v>
      </c>
      <c r="E56" s="277">
        <v>25328.490099999999</v>
      </c>
      <c r="F56" s="277">
        <v>33556.724699999999</v>
      </c>
      <c r="G56" s="277">
        <v>35899.092700000001</v>
      </c>
      <c r="H56" s="277">
        <v>29646.414799999999</v>
      </c>
      <c r="I56" s="278">
        <v>5.3</v>
      </c>
      <c r="J56" s="278">
        <v>15.97</v>
      </c>
      <c r="K56" s="278">
        <v>11.6</v>
      </c>
      <c r="L56" s="278">
        <v>173.65639999999999</v>
      </c>
      <c r="M56" s="262"/>
      <c r="N56" s="253"/>
      <c r="O56" s="246"/>
      <c r="P56" s="246"/>
      <c r="Q56" s="246"/>
      <c r="R56" s="98"/>
      <c r="S56" s="98"/>
      <c r="T56" s="98"/>
      <c r="U56" s="98"/>
    </row>
    <row r="57" spans="1:21" s="273" customFormat="1" ht="13.15" customHeight="1" x14ac:dyDescent="0.2">
      <c r="A57" s="279" t="s">
        <v>231</v>
      </c>
      <c r="B57" s="280">
        <v>0.55030000000000001</v>
      </c>
      <c r="C57" s="281">
        <v>26050.379099999998</v>
      </c>
      <c r="D57" s="282">
        <v>20944.417600000001</v>
      </c>
      <c r="E57" s="282">
        <v>23139.726600000002</v>
      </c>
      <c r="F57" s="282">
        <v>29917.065500000001</v>
      </c>
      <c r="G57" s="282">
        <v>34847.842600000004</v>
      </c>
      <c r="H57" s="282">
        <v>27240.517199999998</v>
      </c>
      <c r="I57" s="283">
        <v>7.92</v>
      </c>
      <c r="J57" s="283">
        <v>15.43</v>
      </c>
      <c r="K57" s="283">
        <v>10.91</v>
      </c>
      <c r="L57" s="283">
        <v>172.62790000000001</v>
      </c>
      <c r="M57" s="262"/>
      <c r="N57" s="253"/>
      <c r="O57" s="246"/>
      <c r="P57" s="246"/>
      <c r="Q57" s="246"/>
      <c r="R57" s="98"/>
      <c r="S57" s="98"/>
      <c r="T57" s="98"/>
      <c r="U57" s="98"/>
    </row>
    <row r="58" spans="1:21" s="273" customFormat="1" ht="13.15" customHeight="1" x14ac:dyDescent="0.2">
      <c r="A58" s="274" t="s">
        <v>232</v>
      </c>
      <c r="B58" s="275">
        <v>5.7200000000000001E-2</v>
      </c>
      <c r="C58" s="276">
        <v>35149.032800000001</v>
      </c>
      <c r="D58" s="277">
        <v>24810.615900000001</v>
      </c>
      <c r="E58" s="277">
        <v>29821.913799999998</v>
      </c>
      <c r="F58" s="277">
        <v>38979.385199999997</v>
      </c>
      <c r="G58" s="277">
        <v>44100.050499999998</v>
      </c>
      <c r="H58" s="277">
        <v>35512.102500000001</v>
      </c>
      <c r="I58" s="278">
        <v>6.72</v>
      </c>
      <c r="J58" s="278">
        <v>23.93</v>
      </c>
      <c r="K58" s="278">
        <v>9.58</v>
      </c>
      <c r="L58" s="278">
        <v>177.65880000000001</v>
      </c>
      <c r="M58" s="262"/>
      <c r="N58" s="253"/>
      <c r="O58" s="246"/>
      <c r="P58" s="246"/>
      <c r="Q58" s="246"/>
      <c r="R58" s="98"/>
      <c r="S58" s="98"/>
      <c r="T58" s="98"/>
      <c r="U58" s="98"/>
    </row>
    <row r="59" spans="1:21" s="273" customFormat="1" ht="13.15" customHeight="1" x14ac:dyDescent="0.2">
      <c r="A59" s="279" t="s">
        <v>233</v>
      </c>
      <c r="B59" s="280">
        <v>0.06</v>
      </c>
      <c r="C59" s="281">
        <v>30002.867200000001</v>
      </c>
      <c r="D59" s="282">
        <v>22529.9925</v>
      </c>
      <c r="E59" s="282">
        <v>27395.995299999999</v>
      </c>
      <c r="F59" s="282">
        <v>35088.708400000003</v>
      </c>
      <c r="G59" s="282">
        <v>39010.262300000002</v>
      </c>
      <c r="H59" s="282">
        <v>31065.620900000002</v>
      </c>
      <c r="I59" s="283">
        <v>10.07</v>
      </c>
      <c r="J59" s="283">
        <v>13.01</v>
      </c>
      <c r="K59" s="283">
        <v>10.53</v>
      </c>
      <c r="L59" s="283">
        <v>173.9717</v>
      </c>
      <c r="M59" s="262"/>
      <c r="N59" s="253"/>
      <c r="O59" s="246"/>
      <c r="P59" s="246"/>
      <c r="Q59" s="246"/>
      <c r="R59" s="98"/>
      <c r="S59" s="98"/>
      <c r="T59" s="98"/>
      <c r="U59" s="98"/>
    </row>
    <row r="60" spans="1:21" s="273" customFormat="1" ht="13.15" customHeight="1" x14ac:dyDescent="0.2">
      <c r="A60" s="274" t="s">
        <v>234</v>
      </c>
      <c r="B60" s="275">
        <v>0.86739999999999995</v>
      </c>
      <c r="C60" s="276">
        <v>25244.090400000001</v>
      </c>
      <c r="D60" s="277">
        <v>18464.333299999998</v>
      </c>
      <c r="E60" s="277">
        <v>21616.826300000001</v>
      </c>
      <c r="F60" s="277">
        <v>29690.418000000001</v>
      </c>
      <c r="G60" s="277">
        <v>34110.7618</v>
      </c>
      <c r="H60" s="277">
        <v>26024.694200000002</v>
      </c>
      <c r="I60" s="278">
        <v>8.58</v>
      </c>
      <c r="J60" s="278">
        <v>14.81</v>
      </c>
      <c r="K60" s="278">
        <v>10.19</v>
      </c>
      <c r="L60" s="278">
        <v>172.6567</v>
      </c>
      <c r="M60" s="262"/>
      <c r="N60" s="253"/>
      <c r="O60" s="246"/>
      <c r="P60" s="246"/>
      <c r="Q60" s="246"/>
      <c r="R60" s="98"/>
      <c r="S60" s="98"/>
      <c r="T60" s="98"/>
      <c r="U60" s="98"/>
    </row>
    <row r="61" spans="1:21" s="273" customFormat="1" ht="13.15" customHeight="1" x14ac:dyDescent="0.2">
      <c r="A61" s="279" t="s">
        <v>235</v>
      </c>
      <c r="B61" s="280">
        <v>9.4100000000000003E-2</v>
      </c>
      <c r="C61" s="281">
        <v>26600.217000000001</v>
      </c>
      <c r="D61" s="282">
        <v>18895.1666</v>
      </c>
      <c r="E61" s="282">
        <v>22632.6666</v>
      </c>
      <c r="F61" s="282">
        <v>30526.9509</v>
      </c>
      <c r="G61" s="282">
        <v>33079.814200000001</v>
      </c>
      <c r="H61" s="282">
        <v>26591.4316</v>
      </c>
      <c r="I61" s="283">
        <v>10.57</v>
      </c>
      <c r="J61" s="283">
        <v>10.9</v>
      </c>
      <c r="K61" s="283">
        <v>10.36</v>
      </c>
      <c r="L61" s="283">
        <v>173.09610000000001</v>
      </c>
      <c r="M61" s="262"/>
      <c r="N61" s="253"/>
      <c r="O61" s="246"/>
      <c r="P61" s="246"/>
      <c r="Q61" s="246"/>
      <c r="R61" s="98"/>
      <c r="S61" s="98"/>
      <c r="T61" s="98"/>
      <c r="U61" s="98"/>
    </row>
    <row r="62" spans="1:21" s="273" customFormat="1" ht="13.15" customHeight="1" x14ac:dyDescent="0.2">
      <c r="A62" s="274" t="s">
        <v>236</v>
      </c>
      <c r="B62" s="275">
        <v>8.2699999999999996E-2</v>
      </c>
      <c r="C62" s="276">
        <v>21885.9493</v>
      </c>
      <c r="D62" s="277">
        <v>17679.1666</v>
      </c>
      <c r="E62" s="277">
        <v>19556.129799999999</v>
      </c>
      <c r="F62" s="277">
        <v>23885.001100000001</v>
      </c>
      <c r="G62" s="277">
        <v>25425.158200000002</v>
      </c>
      <c r="H62" s="277">
        <v>21906.7156</v>
      </c>
      <c r="I62" s="278">
        <v>14.15</v>
      </c>
      <c r="J62" s="278">
        <v>5.39</v>
      </c>
      <c r="K62" s="278">
        <v>10.68</v>
      </c>
      <c r="L62" s="278">
        <v>172.86799999999999</v>
      </c>
      <c r="M62" s="262"/>
      <c r="N62" s="253"/>
      <c r="O62" s="246"/>
      <c r="P62" s="246"/>
      <c r="Q62" s="246"/>
      <c r="R62" s="98"/>
      <c r="S62" s="98"/>
      <c r="T62" s="98"/>
      <c r="U62" s="98"/>
    </row>
    <row r="63" spans="1:21" s="273" customFormat="1" ht="13.15" customHeight="1" x14ac:dyDescent="0.2">
      <c r="A63" s="279" t="s">
        <v>237</v>
      </c>
      <c r="B63" s="280">
        <v>0.1885</v>
      </c>
      <c r="C63" s="281">
        <v>26366.7379</v>
      </c>
      <c r="D63" s="282">
        <v>22151.127499999999</v>
      </c>
      <c r="E63" s="282">
        <v>24200.850900000001</v>
      </c>
      <c r="F63" s="282">
        <v>30427.173500000001</v>
      </c>
      <c r="G63" s="282">
        <v>34043.578200000004</v>
      </c>
      <c r="H63" s="282">
        <v>27411.6253</v>
      </c>
      <c r="I63" s="283">
        <v>8.7899999999999991</v>
      </c>
      <c r="J63" s="283">
        <v>13.49</v>
      </c>
      <c r="K63" s="283">
        <v>10.02</v>
      </c>
      <c r="L63" s="283">
        <v>172.79839999999999</v>
      </c>
      <c r="M63" s="262"/>
      <c r="N63" s="253"/>
      <c r="O63" s="246"/>
      <c r="P63" s="246"/>
      <c r="Q63" s="246"/>
      <c r="R63" s="98"/>
      <c r="S63" s="98"/>
      <c r="T63" s="98"/>
      <c r="U63" s="98"/>
    </row>
    <row r="64" spans="1:21" s="273" customFormat="1" ht="13.15" customHeight="1" x14ac:dyDescent="0.2">
      <c r="A64" s="274" t="s">
        <v>238</v>
      </c>
      <c r="B64" s="275">
        <v>5.8099999999999999E-2</v>
      </c>
      <c r="C64" s="276">
        <v>24365.8027</v>
      </c>
      <c r="D64" s="277">
        <v>20007.299500000001</v>
      </c>
      <c r="E64" s="277">
        <v>21051.423299999999</v>
      </c>
      <c r="F64" s="277">
        <v>29414.8092</v>
      </c>
      <c r="G64" s="277">
        <v>32929.730600000003</v>
      </c>
      <c r="H64" s="277">
        <v>26120.353999999999</v>
      </c>
      <c r="I64" s="278">
        <v>6.4</v>
      </c>
      <c r="J64" s="278">
        <v>12.34</v>
      </c>
      <c r="K64" s="278">
        <v>10.57</v>
      </c>
      <c r="L64" s="278">
        <v>175.09729999999999</v>
      </c>
      <c r="M64" s="262"/>
      <c r="N64" s="253"/>
      <c r="O64" s="246"/>
      <c r="P64" s="246"/>
      <c r="Q64" s="246"/>
      <c r="R64" s="98"/>
      <c r="S64" s="98"/>
      <c r="T64" s="98"/>
      <c r="U64" s="98"/>
    </row>
    <row r="65" spans="1:21" s="273" customFormat="1" ht="13.15" customHeight="1" x14ac:dyDescent="0.2">
      <c r="A65" s="279" t="s">
        <v>239</v>
      </c>
      <c r="B65" s="280">
        <v>4.9099999999999998E-2</v>
      </c>
      <c r="C65" s="281">
        <v>29236.476200000001</v>
      </c>
      <c r="D65" s="282">
        <v>21357.0164</v>
      </c>
      <c r="E65" s="282">
        <v>25603.278300000002</v>
      </c>
      <c r="F65" s="282">
        <v>32512.672699999999</v>
      </c>
      <c r="G65" s="282">
        <v>38950.694799999997</v>
      </c>
      <c r="H65" s="282">
        <v>29386.039400000001</v>
      </c>
      <c r="I65" s="283">
        <v>8.52</v>
      </c>
      <c r="J65" s="283">
        <v>15.06</v>
      </c>
      <c r="K65" s="283">
        <v>9.8699999999999992</v>
      </c>
      <c r="L65" s="283">
        <v>175.22579999999999</v>
      </c>
      <c r="M65" s="262"/>
      <c r="N65" s="253"/>
      <c r="O65" s="246"/>
      <c r="P65" s="246"/>
      <c r="Q65" s="246"/>
      <c r="R65" s="98"/>
      <c r="S65" s="98"/>
      <c r="T65" s="98"/>
      <c r="U65" s="98"/>
    </row>
    <row r="66" spans="1:21" s="273" customFormat="1" ht="13.15" customHeight="1" x14ac:dyDescent="0.2">
      <c r="A66" s="274" t="s">
        <v>240</v>
      </c>
      <c r="B66" s="275">
        <v>3.4500000000000003E-2</v>
      </c>
      <c r="C66" s="276">
        <v>23219.857899999999</v>
      </c>
      <c r="D66" s="277">
        <v>17950.667799999999</v>
      </c>
      <c r="E66" s="277">
        <v>19440.0946</v>
      </c>
      <c r="F66" s="277">
        <v>24735.149799999999</v>
      </c>
      <c r="G66" s="277">
        <v>26956.972699999998</v>
      </c>
      <c r="H66" s="277">
        <v>23164.109400000001</v>
      </c>
      <c r="I66" s="278">
        <v>9.18</v>
      </c>
      <c r="J66" s="278">
        <v>10.6</v>
      </c>
      <c r="K66" s="278">
        <v>10.26</v>
      </c>
      <c r="L66" s="278">
        <v>173.49870000000001</v>
      </c>
      <c r="M66" s="262"/>
      <c r="N66" s="253"/>
      <c r="O66" s="246"/>
      <c r="P66" s="246"/>
      <c r="Q66" s="246"/>
      <c r="R66" s="98"/>
      <c r="S66" s="98"/>
      <c r="T66" s="98"/>
      <c r="U66" s="98"/>
    </row>
    <row r="67" spans="1:21" s="273" customFormat="1" ht="13.15" customHeight="1" x14ac:dyDescent="0.2">
      <c r="A67" s="279" t="s">
        <v>241</v>
      </c>
      <c r="B67" s="280">
        <v>6.9699999999999998E-2</v>
      </c>
      <c r="C67" s="281">
        <v>30534.857899999999</v>
      </c>
      <c r="D67" s="282">
        <v>22679.0913</v>
      </c>
      <c r="E67" s="282">
        <v>26220.460899999998</v>
      </c>
      <c r="F67" s="282">
        <v>34670.4859</v>
      </c>
      <c r="G67" s="282">
        <v>41360.231599999999</v>
      </c>
      <c r="H67" s="282">
        <v>31293.981500000002</v>
      </c>
      <c r="I67" s="283">
        <v>7.58</v>
      </c>
      <c r="J67" s="283">
        <v>24.24</v>
      </c>
      <c r="K67" s="283">
        <v>9.9499999999999993</v>
      </c>
      <c r="L67" s="283">
        <v>173.50649999999999</v>
      </c>
      <c r="M67" s="262"/>
      <c r="N67" s="253"/>
      <c r="O67" s="246"/>
      <c r="P67" s="246"/>
      <c r="Q67" s="246"/>
      <c r="R67" s="98"/>
      <c r="S67" s="98"/>
      <c r="T67" s="98"/>
      <c r="U67" s="98"/>
    </row>
    <row r="68" spans="1:21" s="273" customFormat="1" ht="13.15" customHeight="1" x14ac:dyDescent="0.2">
      <c r="A68" s="274" t="s">
        <v>242</v>
      </c>
      <c r="B68" s="275">
        <v>0.17399999999999999</v>
      </c>
      <c r="C68" s="276">
        <v>22260.4375</v>
      </c>
      <c r="D68" s="277">
        <v>17126.25</v>
      </c>
      <c r="E68" s="277">
        <v>19621.739300000001</v>
      </c>
      <c r="F68" s="277">
        <v>25512.844799999999</v>
      </c>
      <c r="G68" s="277">
        <v>27644.899799999999</v>
      </c>
      <c r="H68" s="277">
        <v>22467.594700000001</v>
      </c>
      <c r="I68" s="278">
        <v>5.3</v>
      </c>
      <c r="J68" s="278">
        <v>8.5</v>
      </c>
      <c r="K68" s="278">
        <v>9.77</v>
      </c>
      <c r="L68" s="278">
        <v>173.85</v>
      </c>
      <c r="M68" s="262"/>
      <c r="N68" s="253"/>
      <c r="O68" s="246"/>
      <c r="P68" s="246"/>
      <c r="Q68" s="246"/>
      <c r="R68" s="98"/>
      <c r="S68" s="98"/>
      <c r="T68" s="98"/>
      <c r="U68" s="98"/>
    </row>
    <row r="69" spans="1:21" s="273" customFormat="1" ht="13.15" customHeight="1" x14ac:dyDescent="0.2">
      <c r="A69" s="279" t="s">
        <v>243</v>
      </c>
      <c r="B69" s="280">
        <v>0.1042</v>
      </c>
      <c r="C69" s="281">
        <v>26427.826799999999</v>
      </c>
      <c r="D69" s="282">
        <v>20483.9679</v>
      </c>
      <c r="E69" s="282">
        <v>23416.645100000002</v>
      </c>
      <c r="F69" s="282">
        <v>29017.8171</v>
      </c>
      <c r="G69" s="282">
        <v>31596.8711</v>
      </c>
      <c r="H69" s="282">
        <v>26377.2235</v>
      </c>
      <c r="I69" s="283">
        <v>7.38</v>
      </c>
      <c r="J69" s="283">
        <v>11.53</v>
      </c>
      <c r="K69" s="283">
        <v>11.09</v>
      </c>
      <c r="L69" s="283">
        <v>173.8922</v>
      </c>
      <c r="M69" s="262"/>
      <c r="N69" s="253"/>
      <c r="O69" s="246"/>
      <c r="P69" s="246"/>
      <c r="Q69" s="246"/>
      <c r="R69" s="98"/>
      <c r="S69" s="98"/>
      <c r="T69" s="98"/>
      <c r="U69" s="98"/>
    </row>
    <row r="70" spans="1:21" s="273" customFormat="1" ht="13.15" customHeight="1" x14ac:dyDescent="0.2">
      <c r="A70" s="274" t="s">
        <v>244</v>
      </c>
      <c r="B70" s="275">
        <v>8.0399999999999999E-2</v>
      </c>
      <c r="C70" s="276">
        <v>29827.130499999999</v>
      </c>
      <c r="D70" s="277">
        <v>20530.886600000002</v>
      </c>
      <c r="E70" s="277">
        <v>24559.294000000002</v>
      </c>
      <c r="F70" s="277">
        <v>34452.008900000001</v>
      </c>
      <c r="G70" s="277">
        <v>38942.078800000003</v>
      </c>
      <c r="H70" s="277">
        <v>30259.398300000001</v>
      </c>
      <c r="I70" s="278">
        <v>8.44</v>
      </c>
      <c r="J70" s="278">
        <v>17.07</v>
      </c>
      <c r="K70" s="278">
        <v>10.48</v>
      </c>
      <c r="L70" s="278">
        <v>173.48</v>
      </c>
      <c r="M70" s="262"/>
      <c r="N70" s="253"/>
      <c r="O70" s="246"/>
      <c r="P70" s="246"/>
      <c r="Q70" s="246"/>
      <c r="R70" s="98"/>
      <c r="S70" s="98"/>
      <c r="T70" s="98"/>
      <c r="U70" s="98"/>
    </row>
    <row r="71" spans="1:21" s="273" customFormat="1" ht="13.15" customHeight="1" x14ac:dyDescent="0.2">
      <c r="A71" s="279" t="s">
        <v>245</v>
      </c>
      <c r="B71" s="280">
        <v>0.32679999999999998</v>
      </c>
      <c r="C71" s="281">
        <v>27694.636200000001</v>
      </c>
      <c r="D71" s="282">
        <v>21107.250599999999</v>
      </c>
      <c r="E71" s="282">
        <v>24659.1044</v>
      </c>
      <c r="F71" s="282">
        <v>31086.501899999999</v>
      </c>
      <c r="G71" s="282">
        <v>34907.008699999998</v>
      </c>
      <c r="H71" s="282">
        <v>28095.927599999999</v>
      </c>
      <c r="I71" s="283">
        <v>7.2</v>
      </c>
      <c r="J71" s="283">
        <v>13.75</v>
      </c>
      <c r="K71" s="283">
        <v>10.7</v>
      </c>
      <c r="L71" s="283">
        <v>173.66730000000001</v>
      </c>
      <c r="M71" s="262"/>
      <c r="N71" s="253"/>
      <c r="O71" s="246"/>
      <c r="P71" s="246"/>
      <c r="Q71" s="246"/>
      <c r="R71" s="98"/>
      <c r="S71" s="98"/>
      <c r="T71" s="98"/>
      <c r="U71" s="98"/>
    </row>
    <row r="72" spans="1:21" s="273" customFormat="1" ht="13.15" customHeight="1" x14ac:dyDescent="0.2">
      <c r="A72" s="274" t="s">
        <v>246</v>
      </c>
      <c r="B72" s="275">
        <v>1.105</v>
      </c>
      <c r="C72" s="276">
        <v>17557</v>
      </c>
      <c r="D72" s="277">
        <v>14299.9166</v>
      </c>
      <c r="E72" s="277">
        <v>15490.4166</v>
      </c>
      <c r="F72" s="277">
        <v>19879.857</v>
      </c>
      <c r="G72" s="277">
        <v>22866.7755</v>
      </c>
      <c r="H72" s="277">
        <v>18097.844799999999</v>
      </c>
      <c r="I72" s="278">
        <v>8.4</v>
      </c>
      <c r="J72" s="278">
        <v>8.16</v>
      </c>
      <c r="K72" s="278">
        <v>9.64</v>
      </c>
      <c r="L72" s="278">
        <v>173.99029999999999</v>
      </c>
      <c r="M72" s="262"/>
      <c r="N72" s="253"/>
      <c r="O72" s="246"/>
      <c r="P72" s="246"/>
      <c r="Q72" s="246"/>
      <c r="R72" s="98"/>
      <c r="S72" s="98"/>
      <c r="T72" s="98"/>
      <c r="U72" s="98"/>
    </row>
    <row r="73" spans="1:21" s="273" customFormat="1" ht="13.15" customHeight="1" x14ac:dyDescent="0.2">
      <c r="A73" s="279" t="s">
        <v>247</v>
      </c>
      <c r="B73" s="280">
        <v>0.2918</v>
      </c>
      <c r="C73" s="281">
        <v>22972.4175</v>
      </c>
      <c r="D73" s="282">
        <v>14045.8925</v>
      </c>
      <c r="E73" s="282">
        <v>17291.296200000001</v>
      </c>
      <c r="F73" s="282">
        <v>26948.3992</v>
      </c>
      <c r="G73" s="282">
        <v>31584.8017</v>
      </c>
      <c r="H73" s="282">
        <v>23053.561399999999</v>
      </c>
      <c r="I73" s="283">
        <v>10.029999999999999</v>
      </c>
      <c r="J73" s="283">
        <v>12.34</v>
      </c>
      <c r="K73" s="283">
        <v>9.65</v>
      </c>
      <c r="L73" s="283">
        <v>173.7963</v>
      </c>
      <c r="M73" s="262"/>
      <c r="N73" s="253"/>
      <c r="O73" s="246"/>
      <c r="P73" s="246"/>
      <c r="Q73" s="246"/>
      <c r="R73" s="98"/>
      <c r="S73" s="98"/>
      <c r="T73" s="98"/>
      <c r="U73" s="98"/>
    </row>
    <row r="74" spans="1:21" s="273" customFormat="1" ht="13.15" customHeight="1" x14ac:dyDescent="0.2">
      <c r="A74" s="274" t="s">
        <v>248</v>
      </c>
      <c r="B74" s="275">
        <v>0.57650000000000001</v>
      </c>
      <c r="C74" s="276">
        <v>17965.333299999998</v>
      </c>
      <c r="D74" s="277">
        <v>14223.9166</v>
      </c>
      <c r="E74" s="277">
        <v>15422.4166</v>
      </c>
      <c r="F74" s="277">
        <v>21423.4771</v>
      </c>
      <c r="G74" s="277">
        <v>24144.067800000001</v>
      </c>
      <c r="H74" s="277">
        <v>18760.075000000001</v>
      </c>
      <c r="I74" s="278">
        <v>9.35</v>
      </c>
      <c r="J74" s="278">
        <v>8.84</v>
      </c>
      <c r="K74" s="278">
        <v>9.31</v>
      </c>
      <c r="L74" s="278">
        <v>173.81100000000001</v>
      </c>
      <c r="M74" s="262"/>
      <c r="N74" s="253"/>
      <c r="O74" s="246"/>
      <c r="P74" s="246"/>
      <c r="Q74" s="246"/>
      <c r="R74" s="98"/>
      <c r="S74" s="98"/>
      <c r="T74" s="98"/>
      <c r="U74" s="98"/>
    </row>
    <row r="75" spans="1:21" s="273" customFormat="1" ht="13.15" customHeight="1" x14ac:dyDescent="0.2">
      <c r="A75" s="279" t="s">
        <v>249</v>
      </c>
      <c r="B75" s="280">
        <v>4.6899999999999997E-2</v>
      </c>
      <c r="C75" s="281">
        <v>24356.0046</v>
      </c>
      <c r="D75" s="282">
        <v>16824.816200000001</v>
      </c>
      <c r="E75" s="282">
        <v>18542</v>
      </c>
      <c r="F75" s="282">
        <v>26409.476600000002</v>
      </c>
      <c r="G75" s="282">
        <v>28690.250800000002</v>
      </c>
      <c r="H75" s="282">
        <v>23114.537400000001</v>
      </c>
      <c r="I75" s="283">
        <v>7.38</v>
      </c>
      <c r="J75" s="283">
        <v>13.2</v>
      </c>
      <c r="K75" s="283">
        <v>10.17</v>
      </c>
      <c r="L75" s="283">
        <v>172.1823</v>
      </c>
      <c r="M75" s="262"/>
      <c r="N75" s="253"/>
      <c r="O75" s="246"/>
      <c r="P75" s="246"/>
      <c r="Q75" s="246"/>
      <c r="R75" s="98"/>
      <c r="S75" s="98"/>
      <c r="T75" s="98"/>
      <c r="U75" s="98"/>
    </row>
    <row r="76" spans="1:21" s="273" customFormat="1" ht="13.15" customHeight="1" x14ac:dyDescent="0.2">
      <c r="A76" s="274" t="s">
        <v>250</v>
      </c>
      <c r="B76" s="275">
        <v>0.46610000000000001</v>
      </c>
      <c r="C76" s="276">
        <v>21227.4146</v>
      </c>
      <c r="D76" s="277">
        <v>17347.205900000001</v>
      </c>
      <c r="E76" s="277">
        <v>19234.777699999999</v>
      </c>
      <c r="F76" s="277">
        <v>23639.980299999999</v>
      </c>
      <c r="G76" s="277">
        <v>26630.386600000002</v>
      </c>
      <c r="H76" s="277">
        <v>21590.203600000001</v>
      </c>
      <c r="I76" s="278">
        <v>8.41</v>
      </c>
      <c r="J76" s="278">
        <v>7.08</v>
      </c>
      <c r="K76" s="278">
        <v>14.97</v>
      </c>
      <c r="L76" s="278">
        <v>174.7193</v>
      </c>
      <c r="M76" s="262"/>
      <c r="N76" s="253"/>
      <c r="O76" s="246"/>
      <c r="P76" s="246"/>
      <c r="Q76" s="246"/>
      <c r="R76" s="98"/>
      <c r="S76" s="98"/>
      <c r="T76" s="98"/>
      <c r="U76" s="98"/>
    </row>
    <row r="77" spans="1:21" s="273" customFormat="1" ht="13.15" customHeight="1" x14ac:dyDescent="0.2">
      <c r="A77" s="279" t="s">
        <v>251</v>
      </c>
      <c r="B77" s="280">
        <v>1.1903999999999999</v>
      </c>
      <c r="C77" s="281">
        <v>23416.398300000001</v>
      </c>
      <c r="D77" s="282">
        <v>19524.475699999999</v>
      </c>
      <c r="E77" s="282">
        <v>21407.803</v>
      </c>
      <c r="F77" s="282">
        <v>25488.529200000001</v>
      </c>
      <c r="G77" s="282">
        <v>27241.535400000001</v>
      </c>
      <c r="H77" s="282">
        <v>23486.5851</v>
      </c>
      <c r="I77" s="283">
        <v>8.06</v>
      </c>
      <c r="J77" s="283">
        <v>16.93</v>
      </c>
      <c r="K77" s="283">
        <v>10.61</v>
      </c>
      <c r="L77" s="283">
        <v>168.13249999999999</v>
      </c>
      <c r="M77" s="262"/>
      <c r="N77" s="253"/>
      <c r="O77" s="246"/>
      <c r="P77" s="246"/>
      <c r="Q77" s="246"/>
      <c r="R77" s="98"/>
      <c r="S77" s="98"/>
      <c r="T77" s="98"/>
      <c r="U77" s="98"/>
    </row>
    <row r="78" spans="1:21" s="273" customFormat="1" ht="13.15" customHeight="1" x14ac:dyDescent="0.2">
      <c r="A78" s="274" t="s">
        <v>252</v>
      </c>
      <c r="B78" s="275">
        <v>0.13750000000000001</v>
      </c>
      <c r="C78" s="276">
        <v>22598.7094</v>
      </c>
      <c r="D78" s="277">
        <v>18736.599200000001</v>
      </c>
      <c r="E78" s="277">
        <v>20194.6594</v>
      </c>
      <c r="F78" s="277">
        <v>23961.195400000001</v>
      </c>
      <c r="G78" s="277">
        <v>26552.953799999999</v>
      </c>
      <c r="H78" s="277">
        <v>22414.745699999999</v>
      </c>
      <c r="I78" s="278">
        <v>7.15</v>
      </c>
      <c r="J78" s="278">
        <v>14.59</v>
      </c>
      <c r="K78" s="278">
        <v>10.18</v>
      </c>
      <c r="L78" s="278">
        <v>173.9743</v>
      </c>
      <c r="M78" s="262"/>
      <c r="N78" s="253"/>
      <c r="O78" s="246"/>
      <c r="P78" s="246"/>
      <c r="Q78" s="246"/>
      <c r="R78" s="98"/>
      <c r="S78" s="98"/>
      <c r="T78" s="98"/>
      <c r="U78" s="98"/>
    </row>
    <row r="79" spans="1:21" s="273" customFormat="1" ht="13.15" customHeight="1" x14ac:dyDescent="0.2">
      <c r="A79" s="279" t="s">
        <v>253</v>
      </c>
      <c r="B79" s="280">
        <v>0.68069999999999997</v>
      </c>
      <c r="C79" s="281">
        <v>22969.600299999998</v>
      </c>
      <c r="D79" s="282">
        <v>19611.212500000001</v>
      </c>
      <c r="E79" s="282">
        <v>21007.8511</v>
      </c>
      <c r="F79" s="282">
        <v>27245.668900000001</v>
      </c>
      <c r="G79" s="282">
        <v>31942.379799999999</v>
      </c>
      <c r="H79" s="282">
        <v>24469.221699999998</v>
      </c>
      <c r="I79" s="283">
        <v>4.7</v>
      </c>
      <c r="J79" s="283">
        <v>19.82</v>
      </c>
      <c r="K79" s="283">
        <v>10.4</v>
      </c>
      <c r="L79" s="283">
        <v>170.50280000000001</v>
      </c>
      <c r="M79" s="262"/>
      <c r="N79" s="253"/>
      <c r="O79" s="246"/>
      <c r="P79" s="246"/>
      <c r="Q79" s="246"/>
      <c r="R79" s="98"/>
      <c r="S79" s="98"/>
      <c r="T79" s="98"/>
      <c r="U79" s="98"/>
    </row>
    <row r="80" spans="1:21" s="273" customFormat="1" ht="13.15" customHeight="1" x14ac:dyDescent="0.2">
      <c r="A80" s="274" t="s">
        <v>254</v>
      </c>
      <c r="B80" s="275">
        <v>0.51529999999999998</v>
      </c>
      <c r="C80" s="276">
        <v>37152.485399999998</v>
      </c>
      <c r="D80" s="277">
        <v>29942.9614</v>
      </c>
      <c r="E80" s="277">
        <v>33629.097000000002</v>
      </c>
      <c r="F80" s="277">
        <v>41901.800300000003</v>
      </c>
      <c r="G80" s="277">
        <v>46713.456599999998</v>
      </c>
      <c r="H80" s="277">
        <v>38155.017699999997</v>
      </c>
      <c r="I80" s="278">
        <v>6.51</v>
      </c>
      <c r="J80" s="278">
        <v>22.11</v>
      </c>
      <c r="K80" s="278">
        <v>11.72</v>
      </c>
      <c r="L80" s="278">
        <v>164.91730000000001</v>
      </c>
      <c r="M80" s="262"/>
      <c r="N80" s="253"/>
      <c r="O80" s="246"/>
      <c r="P80" s="246"/>
      <c r="Q80" s="246"/>
      <c r="R80" s="98"/>
      <c r="S80" s="98"/>
      <c r="T80" s="98"/>
      <c r="U80" s="98"/>
    </row>
    <row r="81" spans="1:21" s="273" customFormat="1" ht="13.15" customHeight="1" x14ac:dyDescent="0.2">
      <c r="A81" s="279" t="s">
        <v>255</v>
      </c>
      <c r="B81" s="280">
        <v>0.37380000000000002</v>
      </c>
      <c r="C81" s="281">
        <v>32806.657200000001</v>
      </c>
      <c r="D81" s="282">
        <v>26297.5913</v>
      </c>
      <c r="E81" s="282">
        <v>29470.358800000002</v>
      </c>
      <c r="F81" s="282">
        <v>35655.7166</v>
      </c>
      <c r="G81" s="282">
        <v>40002.544600000001</v>
      </c>
      <c r="H81" s="282">
        <v>33333.652000000002</v>
      </c>
      <c r="I81" s="283">
        <v>6.09</v>
      </c>
      <c r="J81" s="283">
        <v>32.01</v>
      </c>
      <c r="K81" s="283">
        <v>10.33</v>
      </c>
      <c r="L81" s="283">
        <v>170.37649999999999</v>
      </c>
      <c r="M81" s="262"/>
      <c r="N81" s="253"/>
      <c r="O81" s="246"/>
      <c r="P81" s="246"/>
      <c r="Q81" s="246"/>
      <c r="R81" s="98"/>
      <c r="S81" s="98"/>
      <c r="T81" s="98"/>
      <c r="U81" s="98"/>
    </row>
    <row r="82" spans="1:21" s="273" customFormat="1" ht="13.15" customHeight="1" x14ac:dyDescent="0.2">
      <c r="A82" s="274" t="s">
        <v>256</v>
      </c>
      <c r="B82" s="275">
        <v>0.10979999999999999</v>
      </c>
      <c r="C82" s="276">
        <v>20040.568899999998</v>
      </c>
      <c r="D82" s="277">
        <v>14685.071900000001</v>
      </c>
      <c r="E82" s="277">
        <v>16961.429</v>
      </c>
      <c r="F82" s="277">
        <v>25087.858899999999</v>
      </c>
      <c r="G82" s="277">
        <v>30229.6296</v>
      </c>
      <c r="H82" s="277">
        <v>21578.8675</v>
      </c>
      <c r="I82" s="278">
        <v>4.7699999999999996</v>
      </c>
      <c r="J82" s="278">
        <v>22.66</v>
      </c>
      <c r="K82" s="278">
        <v>9.0399999999999991</v>
      </c>
      <c r="L82" s="278">
        <v>174.4444</v>
      </c>
      <c r="M82" s="262"/>
      <c r="N82" s="253"/>
      <c r="O82" s="246"/>
      <c r="P82" s="246"/>
      <c r="Q82" s="246"/>
      <c r="R82" s="98"/>
      <c r="S82" s="98"/>
      <c r="T82" s="98"/>
      <c r="U82" s="98"/>
    </row>
    <row r="83" spans="1:21" s="273" customFormat="1" ht="13.15" customHeight="1" x14ac:dyDescent="0.2">
      <c r="A83" s="279" t="s">
        <v>257</v>
      </c>
      <c r="B83" s="280">
        <v>4.65E-2</v>
      </c>
      <c r="C83" s="281">
        <v>18708.126700000001</v>
      </c>
      <c r="D83" s="282">
        <v>15764.615</v>
      </c>
      <c r="E83" s="282">
        <v>16876.162</v>
      </c>
      <c r="F83" s="282">
        <v>20715.677299999999</v>
      </c>
      <c r="G83" s="282">
        <v>23220.214899999999</v>
      </c>
      <c r="H83" s="282">
        <v>19135.7048</v>
      </c>
      <c r="I83" s="283">
        <v>7.72</v>
      </c>
      <c r="J83" s="283">
        <v>9.69</v>
      </c>
      <c r="K83" s="283">
        <v>11.44</v>
      </c>
      <c r="L83" s="283">
        <v>173.4855</v>
      </c>
      <c r="M83" s="262"/>
      <c r="N83" s="253"/>
      <c r="O83" s="246"/>
      <c r="P83" s="246"/>
      <c r="Q83" s="246"/>
      <c r="R83" s="98"/>
      <c r="S83" s="98"/>
      <c r="T83" s="98"/>
      <c r="U83" s="98"/>
    </row>
    <row r="84" spans="1:21" s="273" customFormat="1" ht="13.15" customHeight="1" x14ac:dyDescent="0.2">
      <c r="A84" s="274" t="s">
        <v>258</v>
      </c>
      <c r="B84" s="275">
        <v>3.8600000000000002E-2</v>
      </c>
      <c r="C84" s="276">
        <v>24033.583299999998</v>
      </c>
      <c r="D84" s="277">
        <v>19296.083299999998</v>
      </c>
      <c r="E84" s="277">
        <v>21988.684499999999</v>
      </c>
      <c r="F84" s="277">
        <v>27867.850999999999</v>
      </c>
      <c r="G84" s="277">
        <v>29269.445299999999</v>
      </c>
      <c r="H84" s="277">
        <v>24325.028200000001</v>
      </c>
      <c r="I84" s="278">
        <v>4.97</v>
      </c>
      <c r="J84" s="278">
        <v>19.399999999999999</v>
      </c>
      <c r="K84" s="278">
        <v>9.25</v>
      </c>
      <c r="L84" s="278">
        <v>178.45429999999999</v>
      </c>
      <c r="M84" s="262"/>
      <c r="N84" s="253"/>
      <c r="O84" s="246"/>
      <c r="P84" s="246"/>
      <c r="Q84" s="246"/>
      <c r="R84" s="98"/>
      <c r="S84" s="98"/>
      <c r="T84" s="98"/>
      <c r="U84" s="98"/>
    </row>
    <row r="85" spans="1:21" s="273" customFormat="1" ht="13.15" customHeight="1" x14ac:dyDescent="0.2">
      <c r="A85" s="279" t="s">
        <v>259</v>
      </c>
      <c r="B85" s="280">
        <v>0.10100000000000001</v>
      </c>
      <c r="C85" s="281">
        <v>22297.6224</v>
      </c>
      <c r="D85" s="282">
        <v>17083.930199999999</v>
      </c>
      <c r="E85" s="282">
        <v>19691.4748</v>
      </c>
      <c r="F85" s="282">
        <v>25768.7601</v>
      </c>
      <c r="G85" s="282">
        <v>29032.917099999999</v>
      </c>
      <c r="H85" s="282">
        <v>22640.2075</v>
      </c>
      <c r="I85" s="283">
        <v>7.42</v>
      </c>
      <c r="J85" s="283">
        <v>16.440000000000001</v>
      </c>
      <c r="K85" s="283">
        <v>9.7100000000000009</v>
      </c>
      <c r="L85" s="283">
        <v>176.30289999999999</v>
      </c>
      <c r="M85" s="262"/>
      <c r="N85" s="253"/>
      <c r="O85" s="246"/>
      <c r="P85" s="246"/>
      <c r="Q85" s="246"/>
      <c r="R85" s="98"/>
      <c r="S85" s="98"/>
      <c r="T85" s="98"/>
      <c r="U85" s="98"/>
    </row>
    <row r="86" spans="1:21" s="273" customFormat="1" ht="13.15" customHeight="1" x14ac:dyDescent="0.2">
      <c r="A86" s="274" t="s">
        <v>260</v>
      </c>
      <c r="B86" s="275">
        <v>3.5400000000000001E-2</v>
      </c>
      <c r="C86" s="276">
        <v>24010.25</v>
      </c>
      <c r="D86" s="277">
        <v>21592.4166</v>
      </c>
      <c r="E86" s="277">
        <v>22865.600200000001</v>
      </c>
      <c r="F86" s="277">
        <v>26165.186000000002</v>
      </c>
      <c r="G86" s="277">
        <v>32455.1721</v>
      </c>
      <c r="H86" s="277">
        <v>24866.816800000001</v>
      </c>
      <c r="I86" s="278">
        <v>6.35</v>
      </c>
      <c r="J86" s="278">
        <v>15.85</v>
      </c>
      <c r="K86" s="278">
        <v>10.63</v>
      </c>
      <c r="L86" s="278">
        <v>175.80099999999999</v>
      </c>
      <c r="M86" s="262"/>
      <c r="N86" s="253"/>
      <c r="O86" s="246"/>
      <c r="P86" s="246"/>
      <c r="Q86" s="246"/>
      <c r="R86" s="98"/>
      <c r="S86" s="98"/>
      <c r="T86" s="98"/>
      <c r="U86" s="98"/>
    </row>
    <row r="87" spans="1:21" s="273" customFormat="1" ht="13.15" customHeight="1" x14ac:dyDescent="0.2">
      <c r="A87" s="279" t="s">
        <v>261</v>
      </c>
      <c r="B87" s="280">
        <v>8.2100000000000006E-2</v>
      </c>
      <c r="C87" s="281">
        <v>16956.333299999998</v>
      </c>
      <c r="D87" s="282">
        <v>16199.875599999999</v>
      </c>
      <c r="E87" s="282">
        <v>16480.198100000001</v>
      </c>
      <c r="F87" s="282">
        <v>18201.7618</v>
      </c>
      <c r="G87" s="282">
        <v>20910.8272</v>
      </c>
      <c r="H87" s="282">
        <v>17633.802800000001</v>
      </c>
      <c r="I87" s="283">
        <v>10.29</v>
      </c>
      <c r="J87" s="283">
        <v>10.11</v>
      </c>
      <c r="K87" s="283">
        <v>11.4</v>
      </c>
      <c r="L87" s="283">
        <v>173.92230000000001</v>
      </c>
      <c r="M87" s="262"/>
      <c r="N87" s="253"/>
      <c r="O87" s="246"/>
      <c r="P87" s="246"/>
      <c r="Q87" s="246"/>
      <c r="R87" s="98"/>
      <c r="S87" s="98"/>
      <c r="T87" s="98"/>
      <c r="U87" s="98"/>
    </row>
    <row r="88" spans="1:21" s="273" customFormat="1" ht="13.15" customHeight="1" x14ac:dyDescent="0.2">
      <c r="A88" s="274" t="s">
        <v>262</v>
      </c>
      <c r="B88" s="275">
        <v>3.8100000000000002E-2</v>
      </c>
      <c r="C88" s="276">
        <v>22327.926500000001</v>
      </c>
      <c r="D88" s="277">
        <v>17415</v>
      </c>
      <c r="E88" s="277">
        <v>19908.1999</v>
      </c>
      <c r="F88" s="277">
        <v>24962.6253</v>
      </c>
      <c r="G88" s="277">
        <v>27350.6944</v>
      </c>
      <c r="H88" s="277">
        <v>22252.667799999999</v>
      </c>
      <c r="I88" s="278">
        <v>4.28</v>
      </c>
      <c r="J88" s="278">
        <v>20</v>
      </c>
      <c r="K88" s="278">
        <v>8.44</v>
      </c>
      <c r="L88" s="278">
        <v>174.25829999999999</v>
      </c>
      <c r="M88" s="262"/>
      <c r="N88" s="253"/>
      <c r="O88" s="246"/>
      <c r="P88" s="246"/>
      <c r="Q88" s="246"/>
      <c r="R88" s="98"/>
      <c r="S88" s="98"/>
      <c r="T88" s="98"/>
      <c r="U88" s="98"/>
    </row>
    <row r="89" spans="1:21" s="273" customFormat="1" ht="13.15" customHeight="1" x14ac:dyDescent="0.2">
      <c r="A89" s="279" t="s">
        <v>263</v>
      </c>
      <c r="B89" s="280">
        <v>0.14729999999999999</v>
      </c>
      <c r="C89" s="281">
        <v>23088.215499999998</v>
      </c>
      <c r="D89" s="282">
        <v>18946.710800000001</v>
      </c>
      <c r="E89" s="282">
        <v>21093.083299999998</v>
      </c>
      <c r="F89" s="282">
        <v>29434.932799999999</v>
      </c>
      <c r="G89" s="282">
        <v>32910.166599999997</v>
      </c>
      <c r="H89" s="282">
        <v>24777.989099999999</v>
      </c>
      <c r="I89" s="283">
        <v>6.44</v>
      </c>
      <c r="J89" s="283">
        <v>19.64</v>
      </c>
      <c r="K89" s="283">
        <v>9.86</v>
      </c>
      <c r="L89" s="283">
        <v>179.34219999999999</v>
      </c>
      <c r="M89" s="262"/>
      <c r="N89" s="253"/>
      <c r="O89" s="246"/>
      <c r="P89" s="246"/>
      <c r="Q89" s="246"/>
      <c r="R89" s="98"/>
      <c r="S89" s="98"/>
      <c r="T89" s="98"/>
      <c r="U89" s="98"/>
    </row>
    <row r="90" spans="1:21" s="273" customFormat="1" ht="13.15" customHeight="1" x14ac:dyDescent="0.2">
      <c r="A90" s="274" t="s">
        <v>264</v>
      </c>
      <c r="B90" s="275">
        <v>0.37840000000000001</v>
      </c>
      <c r="C90" s="276">
        <v>27161.733899999999</v>
      </c>
      <c r="D90" s="277">
        <v>21808.75</v>
      </c>
      <c r="E90" s="277">
        <v>24955.8226</v>
      </c>
      <c r="F90" s="277">
        <v>28895.962</v>
      </c>
      <c r="G90" s="277">
        <v>30472.925299999999</v>
      </c>
      <c r="H90" s="277">
        <v>26716.936300000001</v>
      </c>
      <c r="I90" s="278">
        <v>7.82</v>
      </c>
      <c r="J90" s="278">
        <v>24.47</v>
      </c>
      <c r="K90" s="278">
        <v>9.9600000000000009</v>
      </c>
      <c r="L90" s="278">
        <v>174.48670000000001</v>
      </c>
      <c r="M90" s="262"/>
      <c r="N90" s="253"/>
      <c r="O90" s="246"/>
      <c r="P90" s="246"/>
      <c r="Q90" s="246"/>
      <c r="R90" s="98"/>
      <c r="S90" s="98"/>
      <c r="T90" s="98"/>
      <c r="U90" s="98"/>
    </row>
    <row r="91" spans="1:21" s="273" customFormat="1" ht="13.15" customHeight="1" x14ac:dyDescent="0.2">
      <c r="A91" s="279" t="s">
        <v>265</v>
      </c>
      <c r="B91" s="280">
        <v>3.3700000000000001E-2</v>
      </c>
      <c r="C91" s="281">
        <v>22278.712599999999</v>
      </c>
      <c r="D91" s="282">
        <v>17630.922399999999</v>
      </c>
      <c r="E91" s="282">
        <v>19295</v>
      </c>
      <c r="F91" s="282">
        <v>25677.3832</v>
      </c>
      <c r="G91" s="282">
        <v>28207.6937</v>
      </c>
      <c r="H91" s="282">
        <v>22758.180899999999</v>
      </c>
      <c r="I91" s="283">
        <v>6.91</v>
      </c>
      <c r="J91" s="283">
        <v>17.47</v>
      </c>
      <c r="K91" s="283">
        <v>9.44</v>
      </c>
      <c r="L91" s="283">
        <v>176.54300000000001</v>
      </c>
      <c r="M91" s="262"/>
      <c r="N91" s="253"/>
      <c r="O91" s="246"/>
      <c r="P91" s="246"/>
      <c r="Q91" s="246"/>
      <c r="R91" s="98"/>
      <c r="S91" s="98"/>
      <c r="T91" s="98"/>
      <c r="U91" s="98"/>
    </row>
    <row r="92" spans="1:21" s="273" customFormat="1" ht="13.15" customHeight="1" x14ac:dyDescent="0.2">
      <c r="A92" s="274" t="s">
        <v>266</v>
      </c>
      <c r="B92" s="275">
        <v>1.4165000000000001</v>
      </c>
      <c r="C92" s="276">
        <v>14703.0833</v>
      </c>
      <c r="D92" s="277">
        <v>12672.930700000001</v>
      </c>
      <c r="E92" s="277">
        <v>13634</v>
      </c>
      <c r="F92" s="277">
        <v>15951.7173</v>
      </c>
      <c r="G92" s="277">
        <v>17627.6666</v>
      </c>
      <c r="H92" s="277">
        <v>15084.320400000001</v>
      </c>
      <c r="I92" s="278">
        <v>7.92</v>
      </c>
      <c r="J92" s="278">
        <v>7</v>
      </c>
      <c r="K92" s="278">
        <v>9.67</v>
      </c>
      <c r="L92" s="278">
        <v>173.65880000000001</v>
      </c>
      <c r="M92" s="262"/>
      <c r="N92" s="253"/>
      <c r="O92" s="246"/>
      <c r="P92" s="246"/>
      <c r="Q92" s="246"/>
      <c r="R92" s="98"/>
      <c r="S92" s="98"/>
      <c r="T92" s="98"/>
      <c r="U92" s="98"/>
    </row>
    <row r="93" spans="1:21" s="273" customFormat="1" ht="13.15" customHeight="1" x14ac:dyDescent="0.2">
      <c r="A93" s="279" t="s">
        <v>267</v>
      </c>
      <c r="B93" s="280">
        <v>3.27E-2</v>
      </c>
      <c r="C93" s="281">
        <v>17288.235000000001</v>
      </c>
      <c r="D93" s="282">
        <v>14555.5</v>
      </c>
      <c r="E93" s="282">
        <v>15207.826800000001</v>
      </c>
      <c r="F93" s="282">
        <v>18833.460899999998</v>
      </c>
      <c r="G93" s="282">
        <v>19190.340400000001</v>
      </c>
      <c r="H93" s="282">
        <v>17181.694500000001</v>
      </c>
      <c r="I93" s="283">
        <v>10.17</v>
      </c>
      <c r="J93" s="283">
        <v>11.84</v>
      </c>
      <c r="K93" s="283">
        <v>10.3</v>
      </c>
      <c r="L93" s="283">
        <v>172.2242</v>
      </c>
      <c r="M93" s="262"/>
      <c r="N93" s="253"/>
      <c r="O93" s="246"/>
      <c r="P93" s="246"/>
      <c r="Q93" s="246"/>
      <c r="R93" s="98"/>
      <c r="S93" s="98"/>
      <c r="T93" s="98"/>
      <c r="U93" s="98"/>
    </row>
    <row r="94" spans="1:21" s="273" customFormat="1" ht="13.15" customHeight="1" x14ac:dyDescent="0.2">
      <c r="A94" s="274" t="s">
        <v>268</v>
      </c>
      <c r="B94" s="275">
        <v>8.3000000000000004E-2</v>
      </c>
      <c r="C94" s="276">
        <v>18668.583299999998</v>
      </c>
      <c r="D94" s="277">
        <v>12215.6787</v>
      </c>
      <c r="E94" s="277">
        <v>16056.9166</v>
      </c>
      <c r="F94" s="277">
        <v>20990.981800000001</v>
      </c>
      <c r="G94" s="277">
        <v>22596.984400000001</v>
      </c>
      <c r="H94" s="277">
        <v>18701.685000000001</v>
      </c>
      <c r="I94" s="278">
        <v>4.01</v>
      </c>
      <c r="J94" s="278">
        <v>13.24</v>
      </c>
      <c r="K94" s="278">
        <v>9.9</v>
      </c>
      <c r="L94" s="278">
        <v>174.24250000000001</v>
      </c>
      <c r="M94" s="262"/>
      <c r="N94" s="253"/>
      <c r="O94" s="246"/>
      <c r="P94" s="246"/>
      <c r="Q94" s="246"/>
      <c r="R94" s="98"/>
      <c r="S94" s="98"/>
      <c r="T94" s="98"/>
      <c r="U94" s="98"/>
    </row>
    <row r="95" spans="1:21" s="273" customFormat="1" ht="13.15" customHeight="1" x14ac:dyDescent="0.2">
      <c r="A95" s="279" t="s">
        <v>269</v>
      </c>
      <c r="B95" s="280">
        <v>6.1699999999999998E-2</v>
      </c>
      <c r="C95" s="281">
        <v>15289.311</v>
      </c>
      <c r="D95" s="282">
        <v>14120.6666</v>
      </c>
      <c r="E95" s="282">
        <v>14693.8325</v>
      </c>
      <c r="F95" s="282">
        <v>16624.355599999999</v>
      </c>
      <c r="G95" s="282">
        <v>18238.583299999998</v>
      </c>
      <c r="H95" s="282">
        <v>15709.156999999999</v>
      </c>
      <c r="I95" s="283">
        <v>7.05</v>
      </c>
      <c r="J95" s="283">
        <v>8.75</v>
      </c>
      <c r="K95" s="283">
        <v>9.5500000000000007</v>
      </c>
      <c r="L95" s="283">
        <v>176.45599999999999</v>
      </c>
      <c r="M95" s="262"/>
      <c r="N95" s="253"/>
      <c r="O95" s="246"/>
      <c r="P95" s="246"/>
      <c r="Q95" s="246"/>
      <c r="R95" s="98"/>
      <c r="S95" s="98"/>
      <c r="T95" s="98"/>
      <c r="U95" s="98"/>
    </row>
    <row r="96" spans="1:21" s="273" customFormat="1" ht="13.15" customHeight="1" x14ac:dyDescent="0.2">
      <c r="A96" s="274" t="s">
        <v>270</v>
      </c>
      <c r="B96" s="275">
        <v>0.76959999999999995</v>
      </c>
      <c r="C96" s="276">
        <v>13440.8812</v>
      </c>
      <c r="D96" s="277">
        <v>11157.8379</v>
      </c>
      <c r="E96" s="277">
        <v>11602.2338</v>
      </c>
      <c r="F96" s="277">
        <v>17504.583299999998</v>
      </c>
      <c r="G96" s="277">
        <v>22317.578399999999</v>
      </c>
      <c r="H96" s="277">
        <v>15253.367700000001</v>
      </c>
      <c r="I96" s="278">
        <v>5.03</v>
      </c>
      <c r="J96" s="278">
        <v>8.6199999999999992</v>
      </c>
      <c r="K96" s="278">
        <v>9.93</v>
      </c>
      <c r="L96" s="278">
        <v>174.41249999999999</v>
      </c>
      <c r="M96" s="262"/>
      <c r="N96" s="253"/>
      <c r="O96" s="246"/>
      <c r="P96" s="246"/>
      <c r="Q96" s="246"/>
      <c r="R96" s="98"/>
      <c r="S96" s="98"/>
      <c r="T96" s="98"/>
      <c r="U96" s="98"/>
    </row>
    <row r="97" spans="1:21" s="273" customFormat="1" ht="13.15" customHeight="1" x14ac:dyDescent="0.2">
      <c r="A97" s="279" t="s">
        <v>271</v>
      </c>
      <c r="B97" s="280">
        <v>8.8300000000000003E-2</v>
      </c>
      <c r="C97" s="281">
        <v>21070.192200000001</v>
      </c>
      <c r="D97" s="282">
        <v>12046.1808</v>
      </c>
      <c r="E97" s="282">
        <v>15957</v>
      </c>
      <c r="F97" s="282">
        <v>24829.3001</v>
      </c>
      <c r="G97" s="282">
        <v>28524.3151</v>
      </c>
      <c r="H97" s="282">
        <v>20883.991300000002</v>
      </c>
      <c r="I97" s="283">
        <v>9.89</v>
      </c>
      <c r="J97" s="283">
        <v>12.77</v>
      </c>
      <c r="K97" s="283">
        <v>8.82</v>
      </c>
      <c r="L97" s="283">
        <v>174.1198</v>
      </c>
      <c r="M97" s="262"/>
      <c r="N97" s="253"/>
      <c r="O97" s="246"/>
      <c r="P97" s="246"/>
      <c r="Q97" s="246"/>
      <c r="R97" s="98"/>
      <c r="S97" s="98"/>
      <c r="T97" s="98"/>
      <c r="U97" s="98"/>
    </row>
    <row r="98" spans="1:21" s="273" customFormat="1" ht="13.15" customHeight="1" x14ac:dyDescent="0.2">
      <c r="A98" s="284"/>
      <c r="B98" s="285"/>
      <c r="C98" s="286"/>
      <c r="D98" s="287"/>
      <c r="E98" s="287"/>
      <c r="F98" s="287"/>
      <c r="G98" s="287"/>
      <c r="H98" s="287"/>
      <c r="I98" s="288"/>
      <c r="J98" s="288"/>
      <c r="K98" s="288"/>
      <c r="L98" s="288"/>
      <c r="M98" s="262"/>
      <c r="N98" s="253"/>
      <c r="O98" s="246"/>
      <c r="P98" s="246"/>
      <c r="Q98" s="246"/>
      <c r="R98" s="98"/>
      <c r="S98" s="98"/>
      <c r="T98" s="98"/>
      <c r="U98" s="98"/>
    </row>
    <row r="99" spans="1:21" s="273" customFormat="1" ht="13.15" customHeight="1" x14ac:dyDescent="0.2">
      <c r="A99" s="279"/>
      <c r="B99" s="280"/>
      <c r="C99" s="281"/>
      <c r="D99" s="282"/>
      <c r="E99" s="282"/>
      <c r="F99" s="282"/>
      <c r="G99" s="282"/>
      <c r="H99" s="282"/>
      <c r="I99" s="283"/>
      <c r="J99" s="283"/>
      <c r="K99" s="283"/>
      <c r="L99" s="283"/>
      <c r="M99" s="262"/>
      <c r="N99" s="253"/>
      <c r="O99" s="246"/>
      <c r="P99" s="246"/>
      <c r="Q99" s="246"/>
      <c r="R99" s="98"/>
      <c r="S99" s="98"/>
      <c r="T99" s="98"/>
      <c r="U99" s="98"/>
    </row>
    <row r="100" spans="1:21" s="273" customFormat="1" ht="13.15" customHeight="1" x14ac:dyDescent="0.2">
      <c r="A100" s="284"/>
      <c r="B100" s="285"/>
      <c r="C100" s="286"/>
      <c r="D100" s="287"/>
      <c r="E100" s="287"/>
      <c r="F100" s="287"/>
      <c r="G100" s="287"/>
      <c r="H100" s="287"/>
      <c r="I100" s="288"/>
      <c r="J100" s="288"/>
      <c r="K100" s="288"/>
      <c r="L100" s="288"/>
      <c r="M100" s="262"/>
      <c r="N100" s="253"/>
      <c r="O100" s="246"/>
      <c r="P100" s="246"/>
      <c r="Q100" s="246"/>
      <c r="R100" s="98"/>
      <c r="S100" s="98"/>
      <c r="T100" s="98"/>
      <c r="U100" s="98"/>
    </row>
    <row r="101" spans="1:21" s="273" customFormat="1" ht="13.15" customHeight="1" x14ac:dyDescent="0.2">
      <c r="A101" s="279"/>
      <c r="B101" s="280"/>
      <c r="C101" s="281"/>
      <c r="D101" s="282"/>
      <c r="E101" s="282"/>
      <c r="F101" s="282"/>
      <c r="G101" s="282"/>
      <c r="H101" s="282"/>
      <c r="I101" s="283"/>
      <c r="J101" s="283"/>
      <c r="K101" s="283"/>
      <c r="L101" s="283"/>
      <c r="M101" s="262"/>
      <c r="N101" s="253"/>
      <c r="O101" s="246"/>
      <c r="P101" s="246"/>
      <c r="Q101" s="246"/>
      <c r="R101" s="98"/>
      <c r="S101" s="98"/>
      <c r="T101" s="98"/>
      <c r="U101" s="98"/>
    </row>
    <row r="102" spans="1:21" s="273" customFormat="1" ht="13.15" customHeight="1" x14ac:dyDescent="0.2">
      <c r="A102" s="284"/>
      <c r="B102" s="285"/>
      <c r="C102" s="286"/>
      <c r="D102" s="287"/>
      <c r="E102" s="287"/>
      <c r="F102" s="287"/>
      <c r="G102" s="287"/>
      <c r="H102" s="287"/>
      <c r="I102" s="288"/>
      <c r="J102" s="288"/>
      <c r="K102" s="288"/>
      <c r="L102" s="288"/>
      <c r="M102" s="262"/>
      <c r="N102" s="253"/>
      <c r="O102" s="246"/>
      <c r="P102" s="246"/>
      <c r="Q102" s="246"/>
      <c r="R102" s="98"/>
      <c r="S102" s="98"/>
      <c r="T102" s="98"/>
      <c r="U102" s="98"/>
    </row>
    <row r="103" spans="1:21" s="273" customFormat="1" ht="13.15" customHeight="1" x14ac:dyDescent="0.2">
      <c r="A103" s="279"/>
      <c r="B103" s="280"/>
      <c r="C103" s="281"/>
      <c r="D103" s="282"/>
      <c r="E103" s="282"/>
      <c r="F103" s="282"/>
      <c r="G103" s="282"/>
      <c r="H103" s="282"/>
      <c r="I103" s="283"/>
      <c r="J103" s="283"/>
      <c r="K103" s="283"/>
      <c r="L103" s="283"/>
      <c r="M103" s="262"/>
      <c r="N103" s="253"/>
      <c r="O103" s="246"/>
      <c r="P103" s="246"/>
      <c r="Q103" s="246"/>
      <c r="R103" s="98"/>
      <c r="S103" s="98"/>
      <c r="T103" s="98"/>
      <c r="U103" s="98"/>
    </row>
    <row r="104" spans="1:21" s="273" customFormat="1" ht="13.15" customHeight="1" x14ac:dyDescent="0.2">
      <c r="A104" s="284"/>
      <c r="B104" s="285"/>
      <c r="C104" s="286"/>
      <c r="D104" s="287"/>
      <c r="E104" s="287"/>
      <c r="F104" s="287"/>
      <c r="G104" s="287"/>
      <c r="H104" s="287"/>
      <c r="I104" s="288"/>
      <c r="J104" s="288"/>
      <c r="K104" s="288"/>
      <c r="L104" s="288"/>
      <c r="M104" s="262"/>
      <c r="N104" s="253"/>
      <c r="O104" s="246"/>
      <c r="P104" s="246"/>
      <c r="Q104" s="246"/>
      <c r="R104" s="98"/>
      <c r="S104" s="98"/>
      <c r="T104" s="98"/>
      <c r="U104" s="98"/>
    </row>
    <row r="105" spans="1:21" s="273" customFormat="1" ht="13.15" customHeight="1" x14ac:dyDescent="0.2">
      <c r="A105" s="279"/>
      <c r="B105" s="280"/>
      <c r="C105" s="281"/>
      <c r="D105" s="282"/>
      <c r="E105" s="282"/>
      <c r="F105" s="282"/>
      <c r="G105" s="282"/>
      <c r="H105" s="282"/>
      <c r="I105" s="283"/>
      <c r="J105" s="283"/>
      <c r="K105" s="283"/>
      <c r="L105" s="283"/>
      <c r="M105" s="262"/>
      <c r="N105" s="253"/>
      <c r="O105" s="246"/>
      <c r="P105" s="246"/>
      <c r="Q105" s="246"/>
      <c r="R105" s="98"/>
      <c r="S105" s="98"/>
      <c r="T105" s="98"/>
      <c r="U105" s="98"/>
    </row>
    <row r="106" spans="1:21" s="273" customFormat="1" ht="13.15" customHeight="1" x14ac:dyDescent="0.2">
      <c r="A106" s="284"/>
      <c r="B106" s="285"/>
      <c r="C106" s="286"/>
      <c r="D106" s="287"/>
      <c r="E106" s="287"/>
      <c r="F106" s="287"/>
      <c r="G106" s="287"/>
      <c r="H106" s="287"/>
      <c r="I106" s="288"/>
      <c r="J106" s="288"/>
      <c r="K106" s="288"/>
      <c r="L106" s="288"/>
      <c r="M106" s="262"/>
      <c r="N106" s="253"/>
      <c r="O106" s="246"/>
      <c r="P106" s="246"/>
      <c r="Q106" s="246"/>
      <c r="R106" s="98"/>
      <c r="S106" s="98"/>
      <c r="T106" s="98"/>
      <c r="U106" s="98"/>
    </row>
    <row r="107" spans="1:21" s="273" customFormat="1" ht="13.15" customHeight="1" x14ac:dyDescent="0.2">
      <c r="A107" s="279"/>
      <c r="B107" s="280"/>
      <c r="C107" s="281"/>
      <c r="D107" s="282"/>
      <c r="E107" s="282"/>
      <c r="F107" s="282"/>
      <c r="G107" s="282"/>
      <c r="H107" s="282"/>
      <c r="I107" s="283"/>
      <c r="J107" s="283"/>
      <c r="K107" s="283"/>
      <c r="L107" s="283"/>
      <c r="M107" s="262"/>
      <c r="N107" s="253"/>
      <c r="O107" s="246"/>
      <c r="P107" s="246"/>
      <c r="Q107" s="246"/>
      <c r="R107" s="98"/>
      <c r="S107" s="98"/>
      <c r="T107" s="98"/>
      <c r="U107" s="98"/>
    </row>
    <row r="108" spans="1:21" s="273" customFormat="1" ht="13.15" customHeight="1" x14ac:dyDescent="0.2">
      <c r="A108" s="284"/>
      <c r="B108" s="285"/>
      <c r="C108" s="286"/>
      <c r="D108" s="287"/>
      <c r="E108" s="287"/>
      <c r="F108" s="287"/>
      <c r="G108" s="287"/>
      <c r="H108" s="287"/>
      <c r="I108" s="288"/>
      <c r="J108" s="288"/>
      <c r="K108" s="288"/>
      <c r="L108" s="288"/>
      <c r="M108" s="262"/>
      <c r="N108" s="253"/>
      <c r="O108" s="246"/>
      <c r="P108" s="246"/>
      <c r="Q108" s="246"/>
      <c r="R108" s="98"/>
      <c r="S108" s="98"/>
      <c r="T108" s="98"/>
      <c r="U108" s="98"/>
    </row>
    <row r="109" spans="1:21" s="273" customFormat="1" ht="13.15" customHeight="1" x14ac:dyDescent="0.2">
      <c r="A109" s="279"/>
      <c r="B109" s="280"/>
      <c r="C109" s="281"/>
      <c r="D109" s="282"/>
      <c r="E109" s="282"/>
      <c r="F109" s="282"/>
      <c r="G109" s="282"/>
      <c r="H109" s="282"/>
      <c r="I109" s="283"/>
      <c r="J109" s="283"/>
      <c r="K109" s="283"/>
      <c r="L109" s="283"/>
      <c r="M109" s="262"/>
      <c r="N109" s="253"/>
      <c r="O109" s="246"/>
      <c r="P109" s="246"/>
      <c r="Q109" s="246"/>
      <c r="R109" s="98"/>
      <c r="S109" s="98"/>
      <c r="T109" s="98"/>
      <c r="U109" s="98"/>
    </row>
    <row r="110" spans="1:21" s="273" customFormat="1" ht="13.15" customHeight="1" x14ac:dyDescent="0.2">
      <c r="A110" s="284"/>
      <c r="B110" s="285"/>
      <c r="C110" s="286"/>
      <c r="D110" s="287"/>
      <c r="E110" s="287"/>
      <c r="F110" s="287"/>
      <c r="G110" s="287"/>
      <c r="H110" s="287"/>
      <c r="I110" s="288"/>
      <c r="J110" s="288"/>
      <c r="K110" s="288"/>
      <c r="L110" s="288"/>
      <c r="M110" s="262"/>
      <c r="N110" s="253"/>
      <c r="O110" s="246"/>
      <c r="P110" s="246"/>
      <c r="Q110" s="246"/>
      <c r="R110" s="98"/>
      <c r="S110" s="98"/>
      <c r="T110" s="98"/>
      <c r="U110" s="98"/>
    </row>
    <row r="111" spans="1:21" s="273" customFormat="1" ht="13.15" customHeight="1" x14ac:dyDescent="0.2">
      <c r="A111" s="279"/>
      <c r="B111" s="280"/>
      <c r="C111" s="281"/>
      <c r="D111" s="282"/>
      <c r="E111" s="282"/>
      <c r="F111" s="282"/>
      <c r="G111" s="282"/>
      <c r="H111" s="282"/>
      <c r="I111" s="283"/>
      <c r="J111" s="283"/>
      <c r="K111" s="283"/>
      <c r="L111" s="283"/>
      <c r="M111" s="262"/>
      <c r="N111" s="253"/>
      <c r="O111" s="246"/>
      <c r="P111" s="246"/>
      <c r="Q111" s="246"/>
      <c r="R111" s="98"/>
      <c r="S111" s="98"/>
      <c r="T111" s="98"/>
      <c r="U111" s="98"/>
    </row>
    <row r="112" spans="1:21" s="273" customFormat="1" ht="13.15" customHeight="1" x14ac:dyDescent="0.2">
      <c r="A112" s="284"/>
      <c r="B112" s="285"/>
      <c r="C112" s="286"/>
      <c r="D112" s="287"/>
      <c r="E112" s="287"/>
      <c r="F112" s="287"/>
      <c r="G112" s="287"/>
      <c r="H112" s="287"/>
      <c r="I112" s="288"/>
      <c r="J112" s="288"/>
      <c r="K112" s="288"/>
      <c r="L112" s="288"/>
      <c r="M112" s="262"/>
      <c r="N112" s="253"/>
      <c r="O112" s="246"/>
      <c r="P112" s="246"/>
      <c r="Q112" s="246"/>
      <c r="R112" s="98"/>
      <c r="S112" s="98"/>
      <c r="T112" s="98"/>
      <c r="U112" s="98"/>
    </row>
    <row r="113" spans="1:21" s="273" customFormat="1" ht="13.15" customHeight="1" x14ac:dyDescent="0.2">
      <c r="A113" s="279"/>
      <c r="B113" s="280"/>
      <c r="C113" s="281"/>
      <c r="D113" s="282"/>
      <c r="E113" s="282"/>
      <c r="F113" s="282"/>
      <c r="G113" s="282"/>
      <c r="H113" s="282"/>
      <c r="I113" s="283"/>
      <c r="J113" s="283"/>
      <c r="K113" s="283"/>
      <c r="L113" s="283"/>
      <c r="M113" s="262"/>
      <c r="N113" s="253"/>
      <c r="O113" s="246"/>
      <c r="P113" s="246"/>
      <c r="Q113" s="246"/>
      <c r="R113" s="98"/>
      <c r="S113" s="98"/>
      <c r="T113" s="98"/>
      <c r="U113" s="98"/>
    </row>
    <row r="114" spans="1:21" s="273" customFormat="1" ht="13.15" customHeight="1" x14ac:dyDescent="0.2">
      <c r="A114" s="284"/>
      <c r="B114" s="285"/>
      <c r="C114" s="286"/>
      <c r="D114" s="287"/>
      <c r="E114" s="287"/>
      <c r="F114" s="287"/>
      <c r="G114" s="287"/>
      <c r="H114" s="287"/>
      <c r="I114" s="288"/>
      <c r="J114" s="288"/>
      <c r="K114" s="288"/>
      <c r="L114" s="288"/>
      <c r="M114" s="262"/>
      <c r="N114" s="253"/>
      <c r="O114" s="246"/>
      <c r="P114" s="246"/>
      <c r="Q114" s="246"/>
      <c r="R114" s="98"/>
      <c r="S114" s="98"/>
      <c r="T114" s="98"/>
      <c r="U114" s="98"/>
    </row>
    <row r="115" spans="1:21" s="273" customFormat="1" ht="13.15" customHeight="1" x14ac:dyDescent="0.2">
      <c r="A115" s="279"/>
      <c r="B115" s="280"/>
      <c r="C115" s="281"/>
      <c r="D115" s="282"/>
      <c r="E115" s="282"/>
      <c r="F115" s="282"/>
      <c r="G115" s="282"/>
      <c r="H115" s="282"/>
      <c r="I115" s="283"/>
      <c r="J115" s="283"/>
      <c r="K115" s="283"/>
      <c r="L115" s="283"/>
      <c r="M115" s="262"/>
      <c r="N115" s="253"/>
      <c r="O115" s="246"/>
      <c r="P115" s="246"/>
      <c r="Q115" s="246"/>
      <c r="R115" s="98"/>
      <c r="S115" s="98"/>
      <c r="T115" s="98"/>
      <c r="U115" s="98"/>
    </row>
    <row r="116" spans="1:21" s="273" customFormat="1" ht="13.15" customHeight="1" x14ac:dyDescent="0.2">
      <c r="A116" s="284"/>
      <c r="B116" s="285"/>
      <c r="C116" s="286"/>
      <c r="D116" s="287"/>
      <c r="E116" s="287"/>
      <c r="F116" s="287"/>
      <c r="G116" s="287"/>
      <c r="H116" s="287"/>
      <c r="I116" s="288"/>
      <c r="J116" s="288"/>
      <c r="K116" s="288"/>
      <c r="L116" s="288"/>
      <c r="M116" s="262"/>
      <c r="N116" s="253"/>
      <c r="O116" s="246"/>
      <c r="P116" s="246"/>
      <c r="Q116" s="246"/>
      <c r="R116" s="98"/>
      <c r="S116" s="98"/>
      <c r="T116" s="98"/>
      <c r="U116" s="98"/>
    </row>
    <row r="117" spans="1:21" s="273" customFormat="1" ht="13.15" customHeight="1" x14ac:dyDescent="0.2">
      <c r="A117" s="279"/>
      <c r="B117" s="280"/>
      <c r="C117" s="281"/>
      <c r="D117" s="282"/>
      <c r="E117" s="282"/>
      <c r="F117" s="282"/>
      <c r="G117" s="282"/>
      <c r="H117" s="282"/>
      <c r="I117" s="283"/>
      <c r="J117" s="283"/>
      <c r="K117" s="283"/>
      <c r="L117" s="283"/>
      <c r="M117" s="262"/>
      <c r="N117" s="253"/>
      <c r="O117" s="246"/>
      <c r="P117" s="246"/>
      <c r="Q117" s="246"/>
      <c r="R117" s="98"/>
      <c r="S117" s="98"/>
      <c r="T117" s="98"/>
      <c r="U117" s="98"/>
    </row>
    <row r="118" spans="1:21" s="273" customFormat="1" ht="13.15" customHeight="1" x14ac:dyDescent="0.2">
      <c r="A118" s="284"/>
      <c r="B118" s="285"/>
      <c r="C118" s="286"/>
      <c r="D118" s="287"/>
      <c r="E118" s="287"/>
      <c r="F118" s="287"/>
      <c r="G118" s="287"/>
      <c r="H118" s="287"/>
      <c r="I118" s="288"/>
      <c r="J118" s="288"/>
      <c r="K118" s="288"/>
      <c r="L118" s="288"/>
      <c r="M118" s="262"/>
      <c r="N118" s="253"/>
      <c r="O118" s="246"/>
      <c r="P118" s="246"/>
      <c r="Q118" s="246"/>
      <c r="R118" s="98"/>
      <c r="S118" s="98"/>
      <c r="T118" s="98"/>
      <c r="U118" s="98"/>
    </row>
    <row r="119" spans="1:21" s="273" customFormat="1" ht="13.15" customHeight="1" x14ac:dyDescent="0.2">
      <c r="A119" s="279"/>
      <c r="B119" s="280"/>
      <c r="C119" s="281"/>
      <c r="D119" s="282"/>
      <c r="E119" s="282"/>
      <c r="F119" s="282"/>
      <c r="G119" s="282"/>
      <c r="H119" s="282"/>
      <c r="I119" s="283"/>
      <c r="J119" s="283"/>
      <c r="K119" s="283"/>
      <c r="L119" s="283"/>
      <c r="M119" s="262"/>
      <c r="N119" s="253"/>
      <c r="O119" s="246"/>
      <c r="P119" s="246"/>
      <c r="Q119" s="246"/>
      <c r="R119" s="98"/>
      <c r="S119" s="98"/>
      <c r="T119" s="98"/>
      <c r="U119" s="98"/>
    </row>
    <row r="120" spans="1:21" s="273" customFormat="1" ht="13.15" customHeight="1" x14ac:dyDescent="0.2">
      <c r="A120" s="284"/>
      <c r="B120" s="285"/>
      <c r="C120" s="286"/>
      <c r="D120" s="287"/>
      <c r="E120" s="287"/>
      <c r="F120" s="287"/>
      <c r="G120" s="287"/>
      <c r="H120" s="287"/>
      <c r="I120" s="288"/>
      <c r="J120" s="288"/>
      <c r="K120" s="288"/>
      <c r="L120" s="288"/>
      <c r="M120" s="262"/>
      <c r="N120" s="253"/>
      <c r="O120" s="246"/>
      <c r="P120" s="246"/>
      <c r="Q120" s="246"/>
      <c r="R120" s="98"/>
      <c r="S120" s="98"/>
      <c r="T120" s="98"/>
      <c r="U120" s="98"/>
    </row>
    <row r="121" spans="1:21" s="273" customFormat="1" ht="13.15" customHeight="1" x14ac:dyDescent="0.2">
      <c r="A121" s="279"/>
      <c r="B121" s="280"/>
      <c r="C121" s="281"/>
      <c r="D121" s="282"/>
      <c r="E121" s="282"/>
      <c r="F121" s="282"/>
      <c r="G121" s="282"/>
      <c r="H121" s="282"/>
      <c r="I121" s="283"/>
      <c r="J121" s="283"/>
      <c r="K121" s="283"/>
      <c r="L121" s="283"/>
      <c r="M121" s="262"/>
      <c r="N121" s="253"/>
      <c r="O121" s="246"/>
      <c r="P121" s="246"/>
      <c r="Q121" s="246"/>
      <c r="R121" s="98"/>
      <c r="S121" s="98"/>
      <c r="T121" s="98"/>
      <c r="U121" s="98"/>
    </row>
    <row r="122" spans="1:21" s="273" customFormat="1" ht="13.15" customHeight="1" x14ac:dyDescent="0.2">
      <c r="A122" s="284"/>
      <c r="B122" s="285"/>
      <c r="C122" s="286"/>
      <c r="D122" s="287"/>
      <c r="E122" s="287"/>
      <c r="F122" s="287"/>
      <c r="G122" s="287"/>
      <c r="H122" s="287"/>
      <c r="I122" s="288"/>
      <c r="J122" s="288"/>
      <c r="K122" s="288"/>
      <c r="L122" s="288"/>
      <c r="M122" s="262"/>
      <c r="N122" s="253"/>
      <c r="O122" s="246"/>
      <c r="P122" s="246"/>
      <c r="Q122" s="246"/>
      <c r="R122" s="98"/>
      <c r="S122" s="98"/>
      <c r="T122" s="98"/>
      <c r="U122" s="98"/>
    </row>
    <row r="123" spans="1:21" s="273" customFormat="1" ht="13.15" customHeight="1" x14ac:dyDescent="0.2">
      <c r="A123" s="279"/>
      <c r="B123" s="280"/>
      <c r="C123" s="281"/>
      <c r="D123" s="282"/>
      <c r="E123" s="282"/>
      <c r="F123" s="282"/>
      <c r="G123" s="282"/>
      <c r="H123" s="282"/>
      <c r="I123" s="283"/>
      <c r="J123" s="283"/>
      <c r="K123" s="283"/>
      <c r="L123" s="283"/>
      <c r="M123" s="262"/>
      <c r="N123" s="253"/>
      <c r="O123" s="246"/>
      <c r="P123" s="246"/>
      <c r="Q123" s="246"/>
      <c r="R123" s="98"/>
      <c r="S123" s="98"/>
      <c r="T123" s="98"/>
      <c r="U123" s="98"/>
    </row>
    <row r="124" spans="1:21" s="273" customFormat="1" ht="13.15" customHeight="1" x14ac:dyDescent="0.2">
      <c r="A124" s="284"/>
      <c r="B124" s="285"/>
      <c r="C124" s="286"/>
      <c r="D124" s="287"/>
      <c r="E124" s="287"/>
      <c r="F124" s="287"/>
      <c r="G124" s="287"/>
      <c r="H124" s="287"/>
      <c r="I124" s="288"/>
      <c r="J124" s="288"/>
      <c r="K124" s="288"/>
      <c r="L124" s="288"/>
      <c r="M124" s="262"/>
      <c r="N124" s="253"/>
      <c r="O124" s="246"/>
      <c r="P124" s="246"/>
      <c r="Q124" s="246"/>
      <c r="R124" s="98"/>
      <c r="S124" s="98"/>
      <c r="T124" s="98"/>
      <c r="U124" s="98"/>
    </row>
    <row r="125" spans="1:21" s="273" customFormat="1" ht="13.15" customHeight="1" x14ac:dyDescent="0.2">
      <c r="A125" s="279"/>
      <c r="B125" s="280"/>
      <c r="C125" s="281"/>
      <c r="D125" s="282"/>
      <c r="E125" s="282"/>
      <c r="F125" s="282"/>
      <c r="G125" s="282"/>
      <c r="H125" s="282"/>
      <c r="I125" s="283"/>
      <c r="J125" s="283"/>
      <c r="K125" s="283"/>
      <c r="L125" s="283"/>
      <c r="M125" s="262"/>
      <c r="N125" s="253"/>
      <c r="O125" s="246"/>
      <c r="P125" s="246"/>
      <c r="Q125" s="246"/>
      <c r="R125" s="98"/>
      <c r="S125" s="98"/>
      <c r="T125" s="98"/>
      <c r="U125" s="98"/>
    </row>
    <row r="126" spans="1:21" s="273" customFormat="1" ht="13.15" customHeight="1" x14ac:dyDescent="0.2">
      <c r="A126" s="284"/>
      <c r="B126" s="285"/>
      <c r="C126" s="286"/>
      <c r="D126" s="287"/>
      <c r="E126" s="287"/>
      <c r="F126" s="287"/>
      <c r="G126" s="287"/>
      <c r="H126" s="287"/>
      <c r="I126" s="288"/>
      <c r="J126" s="288"/>
      <c r="K126" s="288"/>
      <c r="L126" s="288"/>
      <c r="M126" s="262"/>
      <c r="N126" s="253"/>
      <c r="O126" s="246"/>
      <c r="P126" s="246"/>
      <c r="Q126" s="246"/>
      <c r="R126" s="98"/>
      <c r="S126" s="98"/>
      <c r="T126" s="98"/>
      <c r="U126" s="98"/>
    </row>
    <row r="127" spans="1:21" s="273" customFormat="1" ht="13.15" customHeight="1" x14ac:dyDescent="0.2">
      <c r="A127" s="289"/>
      <c r="B127" s="290"/>
      <c r="C127" s="291"/>
      <c r="D127" s="292"/>
      <c r="E127" s="292"/>
      <c r="F127" s="292"/>
      <c r="G127" s="292"/>
      <c r="H127" s="292"/>
      <c r="I127" s="293"/>
      <c r="J127" s="293"/>
      <c r="K127" s="293"/>
      <c r="L127" s="294"/>
      <c r="M127" s="262"/>
      <c r="N127" s="253"/>
      <c r="O127" s="246"/>
      <c r="P127" s="246"/>
      <c r="Q127" s="246"/>
      <c r="R127" s="98"/>
      <c r="S127" s="98"/>
      <c r="T127" s="98"/>
      <c r="U127" s="98"/>
    </row>
    <row r="128" spans="1:21" s="273" customFormat="1" ht="13.1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300"/>
      <c r="M128" s="262"/>
      <c r="N128" s="253"/>
      <c r="O128" s="246"/>
      <c r="P128" s="246"/>
      <c r="Q128" s="246"/>
      <c r="R128" s="98"/>
      <c r="S128" s="98"/>
      <c r="T128" s="98"/>
      <c r="U128" s="98"/>
    </row>
    <row r="129" spans="1:21" s="273" customFormat="1" ht="13.15" customHeight="1" x14ac:dyDescent="0.2">
      <c r="A129" s="289"/>
      <c r="B129" s="290"/>
      <c r="C129" s="291"/>
      <c r="D129" s="292"/>
      <c r="E129" s="292"/>
      <c r="F129" s="292"/>
      <c r="G129" s="292"/>
      <c r="H129" s="292"/>
      <c r="I129" s="293"/>
      <c r="J129" s="293"/>
      <c r="K129" s="293"/>
      <c r="L129" s="294"/>
      <c r="M129" s="262"/>
      <c r="N129" s="253"/>
      <c r="O129" s="246"/>
      <c r="P129" s="246"/>
      <c r="Q129" s="246"/>
      <c r="R129" s="98"/>
      <c r="S129" s="98"/>
      <c r="T129" s="98"/>
      <c r="U129" s="98"/>
    </row>
    <row r="130" spans="1:21" s="273" customFormat="1" ht="13.1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300"/>
      <c r="M130" s="262"/>
      <c r="N130" s="253"/>
      <c r="O130" s="246"/>
      <c r="P130" s="246"/>
      <c r="Q130" s="246"/>
      <c r="R130" s="98"/>
      <c r="S130" s="98"/>
      <c r="T130" s="98"/>
      <c r="U130" s="98"/>
    </row>
    <row r="131" spans="1:21" s="273" customFormat="1" ht="13.15" customHeight="1" x14ac:dyDescent="0.2">
      <c r="A131" s="289"/>
      <c r="B131" s="290"/>
      <c r="C131" s="291"/>
      <c r="D131" s="292"/>
      <c r="E131" s="292"/>
      <c r="F131" s="292"/>
      <c r="G131" s="292"/>
      <c r="H131" s="292"/>
      <c r="I131" s="293"/>
      <c r="J131" s="293"/>
      <c r="K131" s="293"/>
      <c r="L131" s="294"/>
      <c r="M131" s="262"/>
      <c r="N131" s="253"/>
      <c r="O131" s="246"/>
      <c r="P131" s="246"/>
      <c r="Q131" s="246"/>
      <c r="R131" s="98"/>
      <c r="S131" s="98"/>
      <c r="T131" s="98"/>
      <c r="U131" s="98"/>
    </row>
    <row r="132" spans="1:21" s="273" customFormat="1" ht="13.15" customHeight="1" x14ac:dyDescent="0.2">
      <c r="A132" s="289"/>
      <c r="B132" s="290"/>
      <c r="C132" s="291"/>
      <c r="D132" s="292"/>
      <c r="E132" s="292"/>
      <c r="F132" s="292"/>
      <c r="G132" s="292"/>
      <c r="H132" s="292"/>
      <c r="I132" s="293"/>
      <c r="J132" s="293"/>
      <c r="K132" s="293"/>
      <c r="L132" s="294"/>
      <c r="M132" s="262"/>
      <c r="N132" s="253"/>
      <c r="O132" s="246"/>
      <c r="P132" s="246"/>
      <c r="Q132" s="246"/>
      <c r="R132" s="98"/>
      <c r="S132" s="98"/>
      <c r="T132" s="98"/>
      <c r="U132" s="98"/>
    </row>
    <row r="133" spans="1:21" s="273" customFormat="1" ht="13.15" customHeight="1" x14ac:dyDescent="0.2">
      <c r="A133" s="289"/>
      <c r="B133" s="290"/>
      <c r="C133" s="291"/>
      <c r="D133" s="292"/>
      <c r="E133" s="292"/>
      <c r="F133" s="292"/>
      <c r="G133" s="292"/>
      <c r="H133" s="292"/>
      <c r="I133" s="293"/>
      <c r="J133" s="293"/>
      <c r="K133" s="293"/>
      <c r="L133" s="294"/>
      <c r="M133" s="262"/>
      <c r="N133" s="253"/>
      <c r="O133" s="246"/>
      <c r="P133" s="246"/>
      <c r="Q133" s="246"/>
      <c r="R133" s="98"/>
      <c r="S133" s="98"/>
      <c r="T133" s="98"/>
      <c r="U133" s="98"/>
    </row>
    <row r="134" spans="1:21" s="273" customFormat="1" ht="13.15" customHeight="1" x14ac:dyDescent="0.2">
      <c r="A134" s="289"/>
      <c r="B134" s="290"/>
      <c r="C134" s="291"/>
      <c r="D134" s="292"/>
      <c r="E134" s="292"/>
      <c r="F134" s="292"/>
      <c r="G134" s="292"/>
      <c r="H134" s="292"/>
      <c r="I134" s="293"/>
      <c r="J134" s="293"/>
      <c r="K134" s="293"/>
      <c r="L134" s="294"/>
      <c r="M134" s="262"/>
      <c r="N134" s="253"/>
      <c r="O134" s="246"/>
      <c r="P134" s="246"/>
      <c r="Q134" s="246"/>
      <c r="R134" s="98"/>
      <c r="S134" s="301"/>
      <c r="T134" s="301"/>
      <c r="U134" s="301"/>
    </row>
    <row r="135" spans="1:21" s="273" customFormat="1" ht="13.15" customHeight="1" x14ac:dyDescent="0.2">
      <c r="A135" s="289"/>
      <c r="B135" s="290"/>
      <c r="C135" s="291"/>
      <c r="D135" s="292"/>
      <c r="E135" s="292"/>
      <c r="F135" s="292"/>
      <c r="G135" s="292"/>
      <c r="H135" s="292"/>
      <c r="I135" s="293"/>
      <c r="J135" s="293"/>
      <c r="K135" s="293"/>
      <c r="L135" s="294"/>
      <c r="M135" s="262"/>
      <c r="N135" s="253"/>
      <c r="O135" s="246"/>
      <c r="P135" s="246"/>
      <c r="Q135" s="246"/>
      <c r="R135" s="98"/>
      <c r="S135" s="98"/>
      <c r="T135" s="98"/>
      <c r="U135" s="98"/>
    </row>
    <row r="136" spans="1:21" s="273" customFormat="1" ht="13.15" customHeight="1" x14ac:dyDescent="0.2">
      <c r="A136" s="289"/>
      <c r="B136" s="290"/>
      <c r="C136" s="291"/>
      <c r="D136" s="292"/>
      <c r="E136" s="292"/>
      <c r="F136" s="292"/>
      <c r="G136" s="292"/>
      <c r="H136" s="292"/>
      <c r="I136" s="293"/>
      <c r="J136" s="293"/>
      <c r="K136" s="293"/>
      <c r="L136" s="294"/>
      <c r="M136" s="262"/>
      <c r="N136" s="253"/>
      <c r="O136" s="246"/>
      <c r="P136" s="246"/>
      <c r="Q136" s="246"/>
      <c r="R136" s="98"/>
      <c r="S136" s="98"/>
      <c r="T136" s="98"/>
      <c r="U136" s="98"/>
    </row>
    <row r="137" spans="1:21" s="273" customFormat="1" ht="13.15" customHeight="1" x14ac:dyDescent="0.2">
      <c r="A137" s="289"/>
      <c r="B137" s="290"/>
      <c r="C137" s="291"/>
      <c r="D137" s="292"/>
      <c r="E137" s="292"/>
      <c r="F137" s="292"/>
      <c r="G137" s="292"/>
      <c r="H137" s="292"/>
      <c r="I137" s="293"/>
      <c r="J137" s="293"/>
      <c r="K137" s="293"/>
      <c r="L137" s="294"/>
      <c r="M137" s="262"/>
      <c r="N137" s="253"/>
      <c r="O137" s="246"/>
      <c r="P137" s="246"/>
      <c r="Q137" s="246"/>
      <c r="R137" s="98"/>
      <c r="S137" s="98"/>
      <c r="T137" s="98"/>
      <c r="U137" s="98"/>
    </row>
    <row r="138" spans="1:21" s="273" customFormat="1" ht="13.15" customHeight="1" x14ac:dyDescent="0.2">
      <c r="A138" s="289"/>
      <c r="B138" s="290"/>
      <c r="C138" s="291"/>
      <c r="D138" s="292"/>
      <c r="E138" s="292"/>
      <c r="F138" s="292"/>
      <c r="G138" s="292"/>
      <c r="H138" s="292"/>
      <c r="I138" s="293"/>
      <c r="J138" s="293"/>
      <c r="K138" s="293"/>
      <c r="L138" s="294"/>
      <c r="M138" s="262"/>
      <c r="N138" s="253"/>
      <c r="O138" s="246"/>
      <c r="P138" s="246"/>
      <c r="Q138" s="246"/>
      <c r="R138" s="98"/>
      <c r="S138" s="98"/>
      <c r="T138" s="98"/>
      <c r="U138" s="98"/>
    </row>
    <row r="139" spans="1:21" s="273" customFormat="1" ht="13.15" customHeight="1" x14ac:dyDescent="0.2">
      <c r="A139" s="289"/>
      <c r="B139" s="290"/>
      <c r="C139" s="291"/>
      <c r="D139" s="292"/>
      <c r="E139" s="292"/>
      <c r="F139" s="292"/>
      <c r="G139" s="292"/>
      <c r="H139" s="292"/>
      <c r="I139" s="293"/>
      <c r="J139" s="293"/>
      <c r="K139" s="293"/>
      <c r="L139" s="294"/>
      <c r="M139" s="262"/>
      <c r="N139" s="253"/>
      <c r="O139" s="246"/>
      <c r="P139" s="246"/>
      <c r="Q139" s="246"/>
      <c r="R139" s="98"/>
      <c r="S139" s="98"/>
      <c r="T139" s="98"/>
      <c r="U139" s="98"/>
    </row>
    <row r="140" spans="1:21" s="273" customFormat="1" ht="13.15" customHeight="1" x14ac:dyDescent="0.2">
      <c r="A140" s="289"/>
      <c r="B140" s="290"/>
      <c r="C140" s="291"/>
      <c r="D140" s="292"/>
      <c r="E140" s="292"/>
      <c r="F140" s="292"/>
      <c r="G140" s="292"/>
      <c r="H140" s="292"/>
      <c r="I140" s="293"/>
      <c r="J140" s="293"/>
      <c r="K140" s="293"/>
      <c r="L140" s="294"/>
      <c r="M140" s="262"/>
      <c r="N140" s="253"/>
      <c r="O140" s="246"/>
      <c r="P140" s="246"/>
      <c r="Q140" s="246"/>
      <c r="R140" s="98"/>
      <c r="S140" s="98"/>
      <c r="T140" s="98"/>
      <c r="U140" s="98"/>
    </row>
    <row r="141" spans="1:21" s="273" customFormat="1" ht="13.15" customHeight="1" x14ac:dyDescent="0.2">
      <c r="A141" s="289"/>
      <c r="B141" s="290"/>
      <c r="C141" s="291"/>
      <c r="D141" s="292"/>
      <c r="E141" s="292"/>
      <c r="F141" s="292"/>
      <c r="G141" s="292"/>
      <c r="H141" s="292"/>
      <c r="I141" s="293"/>
      <c r="J141" s="293"/>
      <c r="K141" s="293"/>
      <c r="L141" s="294"/>
      <c r="M141" s="262"/>
      <c r="N141" s="253"/>
      <c r="O141" s="246"/>
      <c r="P141" s="246"/>
      <c r="Q141" s="246"/>
      <c r="R141" s="98"/>
      <c r="S141" s="98"/>
      <c r="T141" s="98"/>
      <c r="U141" s="98"/>
    </row>
    <row r="142" spans="1:21" s="273" customFormat="1" ht="13.15" customHeight="1" x14ac:dyDescent="0.2">
      <c r="A142" s="289"/>
      <c r="B142" s="290"/>
      <c r="C142" s="291"/>
      <c r="D142" s="292"/>
      <c r="E142" s="292"/>
      <c r="F142" s="292"/>
      <c r="G142" s="292"/>
      <c r="H142" s="292"/>
      <c r="I142" s="293"/>
      <c r="J142" s="293"/>
      <c r="K142" s="293"/>
      <c r="L142" s="294"/>
      <c r="M142" s="262"/>
      <c r="N142" s="253"/>
      <c r="O142" s="246"/>
      <c r="P142" s="246"/>
      <c r="Q142" s="246"/>
      <c r="R142" s="98"/>
      <c r="S142" s="98"/>
      <c r="T142" s="98"/>
      <c r="U142" s="98"/>
    </row>
    <row r="143" spans="1:21" s="273" customFormat="1" ht="13.15" customHeight="1" x14ac:dyDescent="0.2">
      <c r="A143" s="289"/>
      <c r="B143" s="290"/>
      <c r="C143" s="291"/>
      <c r="D143" s="292"/>
      <c r="E143" s="292"/>
      <c r="F143" s="292"/>
      <c r="G143" s="292"/>
      <c r="H143" s="292"/>
      <c r="I143" s="293"/>
      <c r="J143" s="293"/>
      <c r="K143" s="293"/>
      <c r="L143" s="294"/>
      <c r="M143" s="262"/>
      <c r="N143" s="253"/>
      <c r="O143" s="246"/>
      <c r="P143" s="246"/>
      <c r="Q143" s="246"/>
      <c r="R143" s="98"/>
      <c r="S143" s="98"/>
      <c r="T143" s="98"/>
      <c r="U143" s="98"/>
    </row>
    <row r="144" spans="1:21" s="273" customFormat="1" ht="13.15" customHeight="1" x14ac:dyDescent="0.2">
      <c r="A144" s="289"/>
      <c r="B144" s="290"/>
      <c r="C144" s="291"/>
      <c r="D144" s="292"/>
      <c r="E144" s="292"/>
      <c r="F144" s="292"/>
      <c r="G144" s="292"/>
      <c r="H144" s="292"/>
      <c r="I144" s="293"/>
      <c r="J144" s="293"/>
      <c r="K144" s="293"/>
      <c r="L144" s="294"/>
      <c r="M144" s="262"/>
      <c r="N144" s="253"/>
      <c r="O144" s="246"/>
      <c r="P144" s="246"/>
      <c r="Q144" s="246"/>
      <c r="R144" s="98"/>
      <c r="S144" s="98"/>
      <c r="T144" s="98"/>
      <c r="U144" s="98"/>
    </row>
    <row r="145" spans="1:21" s="273" customFormat="1" ht="13.15" customHeight="1" x14ac:dyDescent="0.2">
      <c r="A145" s="289"/>
      <c r="B145" s="290"/>
      <c r="C145" s="291"/>
      <c r="D145" s="292"/>
      <c r="E145" s="292"/>
      <c r="F145" s="292"/>
      <c r="G145" s="292"/>
      <c r="H145" s="292"/>
      <c r="I145" s="293"/>
      <c r="J145" s="293"/>
      <c r="K145" s="293"/>
      <c r="L145" s="294"/>
      <c r="M145" s="262"/>
      <c r="N145" s="253"/>
      <c r="O145" s="246"/>
      <c r="P145" s="246"/>
      <c r="Q145" s="246"/>
      <c r="R145" s="98"/>
      <c r="S145" s="98"/>
      <c r="T145" s="98"/>
      <c r="U145" s="98"/>
    </row>
    <row r="146" spans="1:21" s="273" customFormat="1" ht="13.15" customHeight="1" x14ac:dyDescent="0.2">
      <c r="A146" s="289"/>
      <c r="B146" s="290"/>
      <c r="C146" s="291"/>
      <c r="D146" s="292"/>
      <c r="E146" s="292"/>
      <c r="F146" s="292"/>
      <c r="G146" s="292"/>
      <c r="H146" s="292"/>
      <c r="I146" s="293"/>
      <c r="J146" s="293"/>
      <c r="K146" s="293"/>
      <c r="L146" s="294"/>
      <c r="M146" s="262"/>
      <c r="N146" s="253"/>
      <c r="O146" s="246"/>
      <c r="P146" s="246"/>
      <c r="Q146" s="246"/>
      <c r="R146" s="98"/>
      <c r="S146" s="98"/>
      <c r="T146" s="98"/>
      <c r="U146" s="98"/>
    </row>
    <row r="147" spans="1:21" s="273" customFormat="1" ht="13.15" customHeight="1" x14ac:dyDescent="0.2">
      <c r="A147" s="289"/>
      <c r="B147" s="290"/>
      <c r="C147" s="291"/>
      <c r="D147" s="292"/>
      <c r="E147" s="292"/>
      <c r="F147" s="292"/>
      <c r="G147" s="292"/>
      <c r="H147" s="292"/>
      <c r="I147" s="293"/>
      <c r="J147" s="293"/>
      <c r="K147" s="293"/>
      <c r="L147" s="294"/>
      <c r="M147" s="262"/>
      <c r="N147" s="253"/>
      <c r="O147" s="246"/>
      <c r="P147" s="246"/>
      <c r="Q147" s="246"/>
      <c r="R147" s="98"/>
      <c r="S147" s="98"/>
      <c r="T147" s="98"/>
      <c r="U147" s="98"/>
    </row>
    <row r="148" spans="1:21" s="273" customFormat="1" ht="13.15" customHeight="1" x14ac:dyDescent="0.2">
      <c r="A148" s="289"/>
      <c r="B148" s="290"/>
      <c r="C148" s="291"/>
      <c r="D148" s="292"/>
      <c r="E148" s="292"/>
      <c r="F148" s="292"/>
      <c r="G148" s="292"/>
      <c r="H148" s="292"/>
      <c r="I148" s="293"/>
      <c r="J148" s="293"/>
      <c r="K148" s="293"/>
      <c r="L148" s="294"/>
      <c r="M148" s="262"/>
      <c r="N148" s="253"/>
      <c r="O148" s="246"/>
      <c r="P148" s="246"/>
      <c r="Q148" s="246"/>
      <c r="R148" s="98"/>
      <c r="S148" s="98"/>
      <c r="T148" s="98"/>
      <c r="U148" s="98"/>
    </row>
    <row r="149" spans="1:21" s="273" customFormat="1" ht="13.15" customHeight="1" x14ac:dyDescent="0.2">
      <c r="A149" s="289"/>
      <c r="B149" s="290"/>
      <c r="C149" s="291"/>
      <c r="D149" s="292"/>
      <c r="E149" s="292"/>
      <c r="F149" s="292"/>
      <c r="G149" s="292"/>
      <c r="H149" s="292"/>
      <c r="I149" s="293"/>
      <c r="J149" s="293"/>
      <c r="K149" s="293"/>
      <c r="L149" s="294"/>
      <c r="M149" s="262"/>
      <c r="N149" s="253"/>
      <c r="O149" s="246"/>
      <c r="P149" s="246"/>
      <c r="Q149" s="246"/>
      <c r="R149" s="98"/>
      <c r="S149" s="98"/>
      <c r="T149" s="98"/>
      <c r="U149" s="98"/>
    </row>
    <row r="150" spans="1:21" s="273" customFormat="1" ht="13.15" customHeight="1" x14ac:dyDescent="0.2">
      <c r="A150" s="289"/>
      <c r="B150" s="290"/>
      <c r="C150" s="291"/>
      <c r="D150" s="292"/>
      <c r="E150" s="292"/>
      <c r="F150" s="292"/>
      <c r="G150" s="292"/>
      <c r="H150" s="292"/>
      <c r="I150" s="293"/>
      <c r="J150" s="293"/>
      <c r="K150" s="293"/>
      <c r="L150" s="294"/>
      <c r="M150" s="262"/>
      <c r="N150" s="253"/>
      <c r="O150" s="246"/>
      <c r="P150" s="246"/>
      <c r="Q150" s="246"/>
      <c r="R150" s="98"/>
      <c r="S150" s="98"/>
      <c r="T150" s="98"/>
      <c r="U150" s="98"/>
    </row>
    <row r="151" spans="1:21" s="273" customFormat="1" ht="13.15" customHeight="1" x14ac:dyDescent="0.2">
      <c r="A151" s="289"/>
      <c r="B151" s="290"/>
      <c r="C151" s="291"/>
      <c r="D151" s="292"/>
      <c r="E151" s="292"/>
      <c r="F151" s="292"/>
      <c r="G151" s="292"/>
      <c r="H151" s="292"/>
      <c r="I151" s="293"/>
      <c r="J151" s="293"/>
      <c r="K151" s="293"/>
      <c r="L151" s="294"/>
      <c r="M151" s="262"/>
      <c r="N151" s="253"/>
      <c r="O151" s="246"/>
      <c r="P151" s="246"/>
      <c r="Q151" s="246"/>
      <c r="R151" s="98"/>
      <c r="S151" s="98"/>
      <c r="T151" s="98"/>
      <c r="U151" s="98"/>
    </row>
    <row r="152" spans="1:21" s="273" customFormat="1" ht="13.15" customHeight="1" x14ac:dyDescent="0.2">
      <c r="A152" s="289"/>
      <c r="B152" s="290"/>
      <c r="C152" s="291"/>
      <c r="D152" s="292"/>
      <c r="E152" s="292"/>
      <c r="F152" s="292"/>
      <c r="G152" s="292"/>
      <c r="H152" s="292"/>
      <c r="I152" s="293"/>
      <c r="J152" s="293"/>
      <c r="K152" s="293"/>
      <c r="L152" s="294"/>
      <c r="M152" s="262"/>
      <c r="N152" s="253"/>
      <c r="O152" s="246"/>
      <c r="P152" s="246"/>
      <c r="Q152" s="246"/>
      <c r="R152" s="98"/>
      <c r="S152" s="98"/>
      <c r="T152" s="98"/>
      <c r="U152" s="98"/>
    </row>
    <row r="153" spans="1:21" s="273" customFormat="1" ht="13.15" customHeight="1" x14ac:dyDescent="0.2">
      <c r="A153" s="289"/>
      <c r="B153" s="290"/>
      <c r="C153" s="291"/>
      <c r="D153" s="292"/>
      <c r="E153" s="292"/>
      <c r="F153" s="292"/>
      <c r="G153" s="292"/>
      <c r="H153" s="292"/>
      <c r="I153" s="293"/>
      <c r="J153" s="293"/>
      <c r="K153" s="293"/>
      <c r="L153" s="294"/>
      <c r="M153" s="262"/>
      <c r="N153" s="253"/>
      <c r="O153" s="246"/>
      <c r="P153" s="246"/>
      <c r="Q153" s="246"/>
      <c r="R153" s="98"/>
      <c r="S153" s="98"/>
      <c r="T153" s="98"/>
      <c r="U153" s="98"/>
    </row>
    <row r="154" spans="1:21" s="273" customFormat="1" ht="13.15" customHeight="1" x14ac:dyDescent="0.2">
      <c r="A154" s="289"/>
      <c r="B154" s="290"/>
      <c r="C154" s="291"/>
      <c r="D154" s="292"/>
      <c r="E154" s="292"/>
      <c r="F154" s="292"/>
      <c r="G154" s="292"/>
      <c r="H154" s="292"/>
      <c r="I154" s="293"/>
      <c r="J154" s="293"/>
      <c r="K154" s="293"/>
      <c r="L154" s="294"/>
      <c r="M154" s="262"/>
      <c r="N154" s="253"/>
      <c r="O154" s="246"/>
      <c r="P154" s="246"/>
      <c r="Q154" s="246"/>
      <c r="R154" s="98"/>
      <c r="S154" s="98"/>
      <c r="T154" s="98"/>
      <c r="U154" s="98"/>
    </row>
    <row r="155" spans="1:21" s="273" customFormat="1" ht="13.15" customHeight="1" x14ac:dyDescent="0.2">
      <c r="A155" s="289"/>
      <c r="B155" s="290"/>
      <c r="C155" s="291"/>
      <c r="D155" s="292"/>
      <c r="E155" s="292"/>
      <c r="F155" s="292"/>
      <c r="G155" s="292"/>
      <c r="H155" s="292"/>
      <c r="I155" s="293"/>
      <c r="J155" s="293"/>
      <c r="K155" s="293"/>
      <c r="L155" s="294"/>
      <c r="M155" s="262"/>
      <c r="N155" s="253"/>
      <c r="O155" s="246"/>
      <c r="P155" s="246"/>
      <c r="Q155" s="246"/>
      <c r="R155" s="98"/>
      <c r="S155" s="98"/>
      <c r="T155" s="98"/>
      <c r="U155" s="98"/>
    </row>
    <row r="156" spans="1:21" s="273" customFormat="1" ht="13.15" customHeight="1" x14ac:dyDescent="0.2">
      <c r="A156" s="289"/>
      <c r="B156" s="290"/>
      <c r="C156" s="291"/>
      <c r="D156" s="292"/>
      <c r="E156" s="292"/>
      <c r="F156" s="292"/>
      <c r="G156" s="292"/>
      <c r="H156" s="292"/>
      <c r="I156" s="293"/>
      <c r="J156" s="293"/>
      <c r="K156" s="293"/>
      <c r="L156" s="294"/>
      <c r="M156" s="262"/>
      <c r="N156" s="253"/>
      <c r="O156" s="246"/>
      <c r="P156" s="246"/>
      <c r="Q156" s="246"/>
      <c r="R156" s="98"/>
      <c r="S156" s="98"/>
      <c r="T156" s="98"/>
      <c r="U156" s="98"/>
    </row>
    <row r="157" spans="1:21" s="273" customFormat="1" ht="13.15" customHeight="1" x14ac:dyDescent="0.2">
      <c r="A157" s="289"/>
      <c r="B157" s="290"/>
      <c r="C157" s="291"/>
      <c r="D157" s="292"/>
      <c r="E157" s="292"/>
      <c r="F157" s="292"/>
      <c r="G157" s="292"/>
      <c r="H157" s="292"/>
      <c r="I157" s="293"/>
      <c r="J157" s="293"/>
      <c r="K157" s="293"/>
      <c r="L157" s="294"/>
      <c r="M157" s="262"/>
      <c r="N157" s="253"/>
      <c r="O157" s="246"/>
      <c r="P157" s="246"/>
      <c r="Q157" s="246"/>
      <c r="R157" s="98"/>
      <c r="S157" s="98"/>
      <c r="T157" s="98"/>
      <c r="U157" s="98"/>
    </row>
    <row r="158" spans="1:21" s="273" customFormat="1" ht="13.15" customHeight="1" x14ac:dyDescent="0.2">
      <c r="A158" s="289"/>
      <c r="B158" s="290"/>
      <c r="C158" s="291"/>
      <c r="D158" s="292"/>
      <c r="E158" s="292"/>
      <c r="F158" s="292"/>
      <c r="G158" s="292"/>
      <c r="H158" s="292"/>
      <c r="I158" s="293"/>
      <c r="J158" s="293"/>
      <c r="K158" s="293"/>
      <c r="L158" s="294"/>
      <c r="M158" s="262"/>
      <c r="N158" s="253"/>
      <c r="O158" s="246"/>
      <c r="P158" s="246"/>
      <c r="Q158" s="246"/>
      <c r="R158" s="98"/>
      <c r="S158" s="98"/>
      <c r="T158" s="98"/>
      <c r="U158" s="98"/>
    </row>
    <row r="159" spans="1:21" s="273" customFormat="1" ht="13.15" customHeight="1" x14ac:dyDescent="0.2">
      <c r="A159" s="289"/>
      <c r="B159" s="290"/>
      <c r="C159" s="291"/>
      <c r="D159" s="292"/>
      <c r="E159" s="292"/>
      <c r="F159" s="292"/>
      <c r="G159" s="292"/>
      <c r="H159" s="292"/>
      <c r="I159" s="293"/>
      <c r="J159" s="293"/>
      <c r="K159" s="293"/>
      <c r="L159" s="294"/>
      <c r="M159" s="262"/>
      <c r="N159" s="253"/>
      <c r="O159" s="246"/>
      <c r="P159" s="246"/>
      <c r="Q159" s="246"/>
      <c r="R159" s="98"/>
      <c r="S159" s="98"/>
      <c r="T159" s="98"/>
      <c r="U159" s="98"/>
    </row>
    <row r="160" spans="1:21" s="273" customFormat="1" ht="13.15" customHeight="1" x14ac:dyDescent="0.2">
      <c r="A160" s="289"/>
      <c r="B160" s="290"/>
      <c r="C160" s="291"/>
      <c r="D160" s="292"/>
      <c r="E160" s="292"/>
      <c r="F160" s="292"/>
      <c r="G160" s="292"/>
      <c r="H160" s="292"/>
      <c r="I160" s="293"/>
      <c r="J160" s="293"/>
      <c r="K160" s="293"/>
      <c r="L160" s="294"/>
      <c r="M160" s="262"/>
      <c r="N160" s="253"/>
      <c r="O160" s="246"/>
      <c r="P160" s="246"/>
      <c r="Q160" s="246"/>
      <c r="R160" s="98"/>
      <c r="S160" s="98"/>
      <c r="T160" s="98"/>
      <c r="U160" s="98"/>
    </row>
    <row r="161" spans="1:21" s="273" customFormat="1" ht="13.15" customHeight="1" x14ac:dyDescent="0.2">
      <c r="A161" s="289"/>
      <c r="B161" s="290"/>
      <c r="C161" s="291"/>
      <c r="D161" s="292"/>
      <c r="E161" s="292"/>
      <c r="F161" s="292"/>
      <c r="G161" s="292"/>
      <c r="H161" s="292"/>
      <c r="I161" s="293"/>
      <c r="J161" s="293"/>
      <c r="K161" s="293"/>
      <c r="L161" s="294"/>
      <c r="M161" s="262"/>
      <c r="N161" s="253"/>
      <c r="O161" s="246"/>
      <c r="P161" s="246"/>
      <c r="Q161" s="246"/>
      <c r="R161" s="98"/>
      <c r="S161" s="98"/>
      <c r="T161" s="98"/>
      <c r="U161" s="98"/>
    </row>
    <row r="162" spans="1:21" s="273" customFormat="1" ht="13.15" customHeight="1" x14ac:dyDescent="0.2">
      <c r="A162" s="289"/>
      <c r="B162" s="290"/>
      <c r="C162" s="291"/>
      <c r="D162" s="292"/>
      <c r="E162" s="292"/>
      <c r="F162" s="292"/>
      <c r="G162" s="292"/>
      <c r="H162" s="292"/>
      <c r="I162" s="293"/>
      <c r="J162" s="293"/>
      <c r="K162" s="293"/>
      <c r="L162" s="294"/>
      <c r="M162" s="262"/>
      <c r="N162" s="253"/>
      <c r="O162" s="246"/>
      <c r="P162" s="246"/>
      <c r="Q162" s="246"/>
      <c r="R162" s="98"/>
      <c r="S162" s="98"/>
      <c r="T162" s="98"/>
      <c r="U162" s="98"/>
    </row>
    <row r="163" spans="1:21" s="273" customFormat="1" ht="13.15" customHeight="1" x14ac:dyDescent="0.2">
      <c r="A163" s="289"/>
      <c r="B163" s="290"/>
      <c r="C163" s="291"/>
      <c r="D163" s="292"/>
      <c r="E163" s="292"/>
      <c r="F163" s="292"/>
      <c r="G163" s="292"/>
      <c r="H163" s="292"/>
      <c r="I163" s="293"/>
      <c r="J163" s="293"/>
      <c r="K163" s="293"/>
      <c r="L163" s="294"/>
      <c r="M163" s="262"/>
      <c r="N163" s="253"/>
      <c r="O163" s="246"/>
      <c r="P163" s="246"/>
      <c r="Q163" s="246"/>
      <c r="R163" s="98"/>
      <c r="S163" s="98"/>
      <c r="T163" s="98"/>
      <c r="U163" s="98"/>
    </row>
    <row r="164" spans="1:21" s="273" customFormat="1" ht="13.15" customHeight="1" x14ac:dyDescent="0.2">
      <c r="A164" s="289"/>
      <c r="B164" s="290"/>
      <c r="C164" s="291"/>
      <c r="D164" s="292"/>
      <c r="E164" s="292"/>
      <c r="F164" s="292"/>
      <c r="G164" s="292"/>
      <c r="H164" s="292"/>
      <c r="I164" s="293"/>
      <c r="J164" s="293"/>
      <c r="K164" s="293"/>
      <c r="L164" s="294"/>
      <c r="M164" s="262"/>
      <c r="N164" s="253"/>
      <c r="O164" s="246"/>
      <c r="P164" s="246"/>
      <c r="Q164" s="246"/>
      <c r="R164" s="98"/>
      <c r="S164" s="98"/>
      <c r="T164" s="98"/>
      <c r="U164" s="98"/>
    </row>
    <row r="165" spans="1:21" s="273" customFormat="1" ht="13.15" customHeight="1" x14ac:dyDescent="0.2">
      <c r="A165" s="289"/>
      <c r="B165" s="290"/>
      <c r="C165" s="291"/>
      <c r="D165" s="292"/>
      <c r="E165" s="292"/>
      <c r="F165" s="292"/>
      <c r="G165" s="292"/>
      <c r="H165" s="292"/>
      <c r="I165" s="293"/>
      <c r="J165" s="293"/>
      <c r="K165" s="293"/>
      <c r="L165" s="294"/>
      <c r="M165" s="262"/>
      <c r="N165" s="253"/>
      <c r="O165" s="246"/>
      <c r="P165" s="246"/>
      <c r="Q165" s="246"/>
      <c r="R165" s="98"/>
      <c r="S165" s="98"/>
      <c r="T165" s="98"/>
      <c r="U165" s="98"/>
    </row>
    <row r="166" spans="1:21" s="273" customFormat="1" ht="13.15" customHeight="1" x14ac:dyDescent="0.2">
      <c r="A166" s="289"/>
      <c r="B166" s="290"/>
      <c r="C166" s="291"/>
      <c r="D166" s="292"/>
      <c r="E166" s="292"/>
      <c r="F166" s="292"/>
      <c r="G166" s="292"/>
      <c r="H166" s="292"/>
      <c r="I166" s="293"/>
      <c r="J166" s="293"/>
      <c r="K166" s="293"/>
      <c r="L166" s="294"/>
      <c r="M166" s="262"/>
      <c r="N166" s="253"/>
      <c r="O166" s="246"/>
      <c r="P166" s="246"/>
      <c r="Q166" s="246"/>
      <c r="R166" s="98"/>
      <c r="S166" s="98"/>
      <c r="T166" s="98"/>
      <c r="U166" s="98"/>
    </row>
    <row r="167" spans="1:21" s="273" customFormat="1" ht="13.15" customHeight="1" x14ac:dyDescent="0.2">
      <c r="A167" s="289"/>
      <c r="B167" s="290"/>
      <c r="C167" s="291"/>
      <c r="D167" s="292"/>
      <c r="E167" s="292"/>
      <c r="F167" s="292"/>
      <c r="G167" s="292"/>
      <c r="H167" s="292"/>
      <c r="I167" s="293"/>
      <c r="J167" s="293"/>
      <c r="K167" s="293"/>
      <c r="L167" s="294"/>
      <c r="M167" s="262"/>
      <c r="N167" s="253"/>
      <c r="O167" s="246"/>
      <c r="P167" s="246"/>
      <c r="Q167" s="246"/>
      <c r="R167" s="98"/>
      <c r="S167" s="98"/>
      <c r="T167" s="98"/>
      <c r="U167" s="98"/>
    </row>
    <row r="168" spans="1:21" s="273" customFormat="1" ht="13.15" customHeight="1" x14ac:dyDescent="0.2">
      <c r="A168" s="289"/>
      <c r="B168" s="290"/>
      <c r="C168" s="291"/>
      <c r="D168" s="292"/>
      <c r="E168" s="292"/>
      <c r="F168" s="292"/>
      <c r="G168" s="292"/>
      <c r="H168" s="292"/>
      <c r="I168" s="293"/>
      <c r="J168" s="293"/>
      <c r="K168" s="293"/>
      <c r="L168" s="294"/>
      <c r="M168" s="262"/>
      <c r="N168" s="253"/>
      <c r="O168" s="246"/>
      <c r="P168" s="246"/>
      <c r="Q168" s="246"/>
      <c r="R168" s="98"/>
      <c r="S168" s="98"/>
      <c r="T168" s="98"/>
      <c r="U168" s="98"/>
    </row>
    <row r="169" spans="1:21" s="273" customFormat="1" ht="13.15" customHeight="1" x14ac:dyDescent="0.2">
      <c r="A169" s="289"/>
      <c r="B169" s="290"/>
      <c r="C169" s="291"/>
      <c r="D169" s="292"/>
      <c r="E169" s="292"/>
      <c r="F169" s="292"/>
      <c r="G169" s="292"/>
      <c r="H169" s="292"/>
      <c r="I169" s="293"/>
      <c r="J169" s="293"/>
      <c r="K169" s="293"/>
      <c r="L169" s="294"/>
      <c r="M169" s="262"/>
      <c r="N169" s="253"/>
      <c r="O169" s="246"/>
      <c r="P169" s="246"/>
      <c r="Q169" s="246"/>
      <c r="R169" s="98"/>
      <c r="S169" s="98"/>
      <c r="T169" s="98"/>
      <c r="U169" s="98"/>
    </row>
    <row r="170" spans="1:21" s="273" customFormat="1" ht="13.15" customHeight="1" x14ac:dyDescent="0.2">
      <c r="A170" s="289"/>
      <c r="B170" s="290"/>
      <c r="C170" s="291"/>
      <c r="D170" s="292"/>
      <c r="E170" s="292"/>
      <c r="F170" s="292"/>
      <c r="G170" s="292"/>
      <c r="H170" s="292"/>
      <c r="I170" s="293"/>
      <c r="J170" s="293"/>
      <c r="K170" s="293"/>
      <c r="L170" s="294"/>
      <c r="M170" s="262"/>
      <c r="N170" s="253"/>
      <c r="O170" s="246"/>
      <c r="P170" s="246"/>
      <c r="Q170" s="246"/>
      <c r="R170" s="98"/>
      <c r="S170" s="98"/>
      <c r="T170" s="98"/>
      <c r="U170" s="98"/>
    </row>
    <row r="171" spans="1:21" s="273" customFormat="1" ht="13.15" customHeight="1" x14ac:dyDescent="0.2">
      <c r="A171" s="289"/>
      <c r="B171" s="290"/>
      <c r="C171" s="291"/>
      <c r="D171" s="292"/>
      <c r="E171" s="292"/>
      <c r="F171" s="292"/>
      <c r="G171" s="292"/>
      <c r="H171" s="292"/>
      <c r="I171" s="293"/>
      <c r="J171" s="293"/>
      <c r="K171" s="293"/>
      <c r="L171" s="294"/>
      <c r="M171" s="262"/>
      <c r="N171" s="253"/>
      <c r="O171" s="246"/>
      <c r="P171" s="246"/>
      <c r="Q171" s="246"/>
      <c r="R171" s="98"/>
      <c r="S171" s="98"/>
      <c r="T171" s="98"/>
      <c r="U171" s="98"/>
    </row>
    <row r="172" spans="1:21" s="273" customFormat="1" ht="13.15" customHeight="1" x14ac:dyDescent="0.2">
      <c r="A172" s="289"/>
      <c r="B172" s="290"/>
      <c r="C172" s="291"/>
      <c r="D172" s="292"/>
      <c r="E172" s="292"/>
      <c r="F172" s="292"/>
      <c r="G172" s="292"/>
      <c r="H172" s="292"/>
      <c r="I172" s="293"/>
      <c r="J172" s="293"/>
      <c r="K172" s="293"/>
      <c r="L172" s="294"/>
      <c r="M172" s="262"/>
      <c r="N172" s="253"/>
      <c r="O172" s="246"/>
      <c r="P172" s="246"/>
      <c r="Q172" s="246"/>
      <c r="R172" s="98"/>
      <c r="S172" s="98"/>
      <c r="T172" s="98"/>
      <c r="U172" s="98"/>
    </row>
    <row r="173" spans="1:21" s="273" customFormat="1" ht="13.15" customHeight="1" x14ac:dyDescent="0.2">
      <c r="A173" s="289"/>
      <c r="B173" s="290"/>
      <c r="C173" s="291"/>
      <c r="D173" s="292"/>
      <c r="E173" s="292"/>
      <c r="F173" s="292"/>
      <c r="G173" s="292"/>
      <c r="H173" s="292"/>
      <c r="I173" s="293"/>
      <c r="J173" s="293"/>
      <c r="K173" s="293"/>
      <c r="L173" s="294"/>
      <c r="M173" s="262"/>
      <c r="N173" s="253"/>
      <c r="O173" s="246"/>
      <c r="P173" s="246"/>
      <c r="Q173" s="246"/>
      <c r="R173" s="98"/>
      <c r="S173" s="98"/>
      <c r="T173" s="98"/>
      <c r="U173" s="98"/>
    </row>
    <row r="174" spans="1:21" s="273" customFormat="1" ht="13.15" customHeight="1" x14ac:dyDescent="0.2">
      <c r="A174" s="289"/>
      <c r="B174" s="290"/>
      <c r="C174" s="291"/>
      <c r="D174" s="292"/>
      <c r="E174" s="292"/>
      <c r="F174" s="292"/>
      <c r="G174" s="292"/>
      <c r="H174" s="292"/>
      <c r="I174" s="293"/>
      <c r="J174" s="293"/>
      <c r="K174" s="293"/>
      <c r="L174" s="294"/>
      <c r="M174" s="262"/>
      <c r="N174" s="253"/>
      <c r="O174" s="246"/>
      <c r="P174" s="246"/>
      <c r="Q174" s="246"/>
      <c r="R174" s="98"/>
      <c r="S174" s="98"/>
      <c r="T174" s="98"/>
      <c r="U174" s="98"/>
    </row>
    <row r="175" spans="1:21" s="273" customFormat="1" ht="13.15" customHeight="1" x14ac:dyDescent="0.2">
      <c r="A175" s="289"/>
      <c r="B175" s="290"/>
      <c r="C175" s="291"/>
      <c r="D175" s="292"/>
      <c r="E175" s="292"/>
      <c r="F175" s="292"/>
      <c r="G175" s="292"/>
      <c r="H175" s="292"/>
      <c r="I175" s="293"/>
      <c r="J175" s="293"/>
      <c r="K175" s="293"/>
      <c r="L175" s="294"/>
      <c r="M175" s="262"/>
      <c r="N175" s="253"/>
      <c r="O175" s="246"/>
      <c r="P175" s="246"/>
      <c r="Q175" s="246"/>
      <c r="R175" s="98"/>
      <c r="S175" s="98"/>
      <c r="T175" s="98"/>
      <c r="U175" s="98"/>
    </row>
    <row r="176" spans="1:21" s="273" customFormat="1" ht="13.15" customHeight="1" x14ac:dyDescent="0.2">
      <c r="A176" s="289"/>
      <c r="B176" s="290"/>
      <c r="C176" s="291"/>
      <c r="D176" s="292"/>
      <c r="E176" s="292"/>
      <c r="F176" s="292"/>
      <c r="G176" s="292"/>
      <c r="H176" s="292"/>
      <c r="I176" s="293"/>
      <c r="J176" s="293"/>
      <c r="K176" s="293"/>
      <c r="L176" s="294"/>
      <c r="M176" s="262"/>
      <c r="N176" s="253"/>
      <c r="O176" s="246"/>
      <c r="P176" s="246"/>
      <c r="Q176" s="246"/>
      <c r="R176" s="98"/>
      <c r="S176" s="98"/>
      <c r="T176" s="98"/>
      <c r="U176" s="98"/>
    </row>
    <row r="177" spans="1:21" s="273" customFormat="1" ht="13.15" customHeight="1" x14ac:dyDescent="0.2">
      <c r="A177" s="289"/>
      <c r="B177" s="290"/>
      <c r="C177" s="291"/>
      <c r="D177" s="292"/>
      <c r="E177" s="292"/>
      <c r="F177" s="292"/>
      <c r="G177" s="292"/>
      <c r="H177" s="292"/>
      <c r="I177" s="293"/>
      <c r="J177" s="293"/>
      <c r="K177" s="293"/>
      <c r="L177" s="294"/>
      <c r="M177" s="262"/>
      <c r="N177" s="253"/>
      <c r="O177" s="246"/>
      <c r="P177" s="246"/>
      <c r="Q177" s="246"/>
      <c r="R177" s="98"/>
      <c r="S177" s="98"/>
      <c r="T177" s="98"/>
      <c r="U177" s="98"/>
    </row>
    <row r="178" spans="1:21" s="273" customFormat="1" ht="13.15" customHeight="1" x14ac:dyDescent="0.2">
      <c r="A178" s="289"/>
      <c r="B178" s="290"/>
      <c r="C178" s="291"/>
      <c r="D178" s="292"/>
      <c r="E178" s="292"/>
      <c r="F178" s="292"/>
      <c r="G178" s="292"/>
      <c r="H178" s="292"/>
      <c r="I178" s="293"/>
      <c r="J178" s="293"/>
      <c r="K178" s="293"/>
      <c r="L178" s="294"/>
      <c r="M178" s="262"/>
      <c r="N178" s="253"/>
      <c r="O178" s="246"/>
      <c r="P178" s="246"/>
      <c r="Q178" s="246"/>
      <c r="R178" s="98"/>
      <c r="S178" s="98"/>
      <c r="T178" s="98"/>
      <c r="U178" s="98"/>
    </row>
    <row r="179" spans="1:21" s="273" customFormat="1" ht="13.15" customHeight="1" x14ac:dyDescent="0.2">
      <c r="A179" s="289"/>
      <c r="B179" s="290"/>
      <c r="C179" s="291"/>
      <c r="D179" s="292"/>
      <c r="E179" s="292"/>
      <c r="F179" s="292"/>
      <c r="G179" s="292"/>
      <c r="H179" s="292"/>
      <c r="I179" s="293"/>
      <c r="J179" s="293"/>
      <c r="K179" s="293"/>
      <c r="L179" s="294"/>
      <c r="M179" s="262"/>
      <c r="N179" s="253"/>
      <c r="O179" s="246"/>
      <c r="P179" s="246"/>
      <c r="Q179" s="246"/>
      <c r="R179" s="98"/>
      <c r="S179" s="98"/>
      <c r="T179" s="98"/>
      <c r="U179" s="98"/>
    </row>
    <row r="180" spans="1:21" s="273" customFormat="1" ht="13.15" customHeight="1" x14ac:dyDescent="0.2">
      <c r="A180" s="289"/>
      <c r="B180" s="290"/>
      <c r="C180" s="291"/>
      <c r="D180" s="292"/>
      <c r="E180" s="292"/>
      <c r="F180" s="292"/>
      <c r="G180" s="292"/>
      <c r="H180" s="292"/>
      <c r="I180" s="293"/>
      <c r="J180" s="293"/>
      <c r="K180" s="293"/>
      <c r="L180" s="294"/>
      <c r="M180" s="262"/>
      <c r="N180" s="253"/>
      <c r="O180" s="246"/>
      <c r="P180" s="246"/>
      <c r="Q180" s="246"/>
      <c r="R180" s="98"/>
      <c r="S180" s="98"/>
      <c r="T180" s="98"/>
      <c r="U180" s="98"/>
    </row>
    <row r="181" spans="1:21" s="273" customFormat="1" ht="13.15" customHeight="1" x14ac:dyDescent="0.2">
      <c r="A181" s="289"/>
      <c r="B181" s="290"/>
      <c r="C181" s="291"/>
      <c r="D181" s="292"/>
      <c r="E181" s="292"/>
      <c r="F181" s="292"/>
      <c r="G181" s="292"/>
      <c r="H181" s="292"/>
      <c r="I181" s="293"/>
      <c r="J181" s="293"/>
      <c r="K181" s="293"/>
      <c r="L181" s="294"/>
      <c r="M181" s="262"/>
      <c r="N181" s="253"/>
      <c r="O181" s="246"/>
      <c r="P181" s="246"/>
      <c r="Q181" s="246"/>
      <c r="R181" s="98"/>
      <c r="S181" s="98"/>
      <c r="T181" s="98"/>
      <c r="U181" s="98"/>
    </row>
    <row r="182" spans="1:21" s="273" customFormat="1" ht="13.15" customHeight="1" x14ac:dyDescent="0.2">
      <c r="A182" s="289"/>
      <c r="B182" s="290"/>
      <c r="C182" s="291"/>
      <c r="D182" s="292"/>
      <c r="E182" s="292"/>
      <c r="F182" s="292"/>
      <c r="G182" s="292"/>
      <c r="H182" s="292"/>
      <c r="I182" s="293"/>
      <c r="J182" s="293"/>
      <c r="K182" s="293"/>
      <c r="L182" s="294"/>
      <c r="M182" s="262"/>
      <c r="N182" s="253"/>
      <c r="O182" s="246"/>
      <c r="P182" s="246"/>
      <c r="Q182" s="246"/>
      <c r="R182" s="98"/>
      <c r="S182" s="98"/>
      <c r="T182" s="98"/>
      <c r="U182" s="98"/>
    </row>
    <row r="183" spans="1:21" s="273" customFormat="1" ht="13.15" customHeight="1" x14ac:dyDescent="0.2">
      <c r="A183" s="289"/>
      <c r="B183" s="290"/>
      <c r="C183" s="291"/>
      <c r="D183" s="292"/>
      <c r="E183" s="292"/>
      <c r="F183" s="292"/>
      <c r="G183" s="292"/>
      <c r="H183" s="292"/>
      <c r="I183" s="293"/>
      <c r="J183" s="293"/>
      <c r="K183" s="293"/>
      <c r="L183" s="294"/>
      <c r="M183" s="262"/>
      <c r="N183" s="253"/>
      <c r="O183" s="246"/>
      <c r="P183" s="246"/>
      <c r="Q183" s="246"/>
      <c r="R183" s="98"/>
      <c r="S183" s="98"/>
      <c r="T183" s="98"/>
      <c r="U183" s="98"/>
    </row>
    <row r="184" spans="1:21" s="273" customFormat="1" ht="13.15" customHeight="1" x14ac:dyDescent="0.2">
      <c r="A184" s="289"/>
      <c r="B184" s="290"/>
      <c r="C184" s="291"/>
      <c r="D184" s="292"/>
      <c r="E184" s="292"/>
      <c r="F184" s="292"/>
      <c r="G184" s="292"/>
      <c r="H184" s="292"/>
      <c r="I184" s="293"/>
      <c r="J184" s="293"/>
      <c r="K184" s="293"/>
      <c r="L184" s="294"/>
      <c r="M184" s="262"/>
      <c r="N184" s="253"/>
      <c r="O184" s="246"/>
      <c r="P184" s="246"/>
      <c r="Q184" s="246"/>
      <c r="R184" s="98"/>
      <c r="S184" s="98"/>
      <c r="T184" s="98"/>
      <c r="U184" s="98"/>
    </row>
    <row r="185" spans="1:21" s="273" customFormat="1" ht="13.15" customHeight="1" x14ac:dyDescent="0.2">
      <c r="A185" s="289"/>
      <c r="B185" s="290"/>
      <c r="C185" s="291"/>
      <c r="D185" s="292"/>
      <c r="E185" s="292"/>
      <c r="F185" s="292"/>
      <c r="G185" s="292"/>
      <c r="H185" s="292"/>
      <c r="I185" s="293"/>
      <c r="J185" s="293"/>
      <c r="K185" s="293"/>
      <c r="L185" s="294"/>
      <c r="M185" s="262"/>
      <c r="N185" s="253"/>
      <c r="O185" s="246"/>
      <c r="P185" s="246"/>
      <c r="Q185" s="246"/>
      <c r="R185" s="98"/>
      <c r="S185" s="98"/>
      <c r="T185" s="98"/>
      <c r="U185" s="98"/>
    </row>
    <row r="186" spans="1:21" s="273" customFormat="1" ht="13.15" customHeight="1" x14ac:dyDescent="0.2">
      <c r="A186" s="289"/>
      <c r="B186" s="290"/>
      <c r="C186" s="291"/>
      <c r="D186" s="292"/>
      <c r="E186" s="292"/>
      <c r="F186" s="292"/>
      <c r="G186" s="292"/>
      <c r="H186" s="292"/>
      <c r="I186" s="293"/>
      <c r="J186" s="293"/>
      <c r="K186" s="293"/>
      <c r="L186" s="294"/>
      <c r="M186" s="262"/>
      <c r="N186" s="253"/>
      <c r="O186" s="246"/>
      <c r="P186" s="246"/>
      <c r="Q186" s="246"/>
      <c r="R186" s="98"/>
      <c r="S186" s="98"/>
      <c r="T186" s="98"/>
      <c r="U186" s="98"/>
    </row>
    <row r="187" spans="1:21" s="273" customFormat="1" ht="13.15" customHeight="1" x14ac:dyDescent="0.2">
      <c r="A187" s="289"/>
      <c r="B187" s="290"/>
      <c r="C187" s="291"/>
      <c r="D187" s="292"/>
      <c r="E187" s="292"/>
      <c r="F187" s="292"/>
      <c r="G187" s="292"/>
      <c r="H187" s="292"/>
      <c r="I187" s="293"/>
      <c r="J187" s="293"/>
      <c r="K187" s="293"/>
      <c r="L187" s="294"/>
      <c r="M187" s="262"/>
      <c r="N187" s="253"/>
      <c r="O187" s="246"/>
      <c r="P187" s="246"/>
      <c r="Q187" s="246"/>
      <c r="R187" s="98"/>
      <c r="S187" s="98"/>
      <c r="T187" s="98"/>
      <c r="U187" s="98"/>
    </row>
    <row r="188" spans="1:21" s="273" customFormat="1" ht="13.15" customHeight="1" x14ac:dyDescent="0.2">
      <c r="A188" s="289"/>
      <c r="B188" s="290"/>
      <c r="C188" s="291"/>
      <c r="D188" s="292"/>
      <c r="E188" s="292"/>
      <c r="F188" s="292"/>
      <c r="G188" s="292"/>
      <c r="H188" s="292"/>
      <c r="I188" s="293"/>
      <c r="J188" s="293"/>
      <c r="K188" s="293"/>
      <c r="L188" s="294"/>
      <c r="M188" s="262"/>
      <c r="N188" s="253"/>
      <c r="O188" s="246"/>
      <c r="P188" s="246"/>
      <c r="Q188" s="246"/>
      <c r="R188" s="98"/>
      <c r="S188" s="98"/>
      <c r="T188" s="98"/>
      <c r="U188" s="98"/>
    </row>
    <row r="189" spans="1:21" s="273" customFormat="1" ht="13.15" customHeight="1" x14ac:dyDescent="0.2">
      <c r="A189" s="289"/>
      <c r="B189" s="290"/>
      <c r="C189" s="291"/>
      <c r="D189" s="292"/>
      <c r="E189" s="292"/>
      <c r="F189" s="292"/>
      <c r="G189" s="292"/>
      <c r="H189" s="292"/>
      <c r="I189" s="293"/>
      <c r="J189" s="293"/>
      <c r="K189" s="293"/>
      <c r="L189" s="294"/>
      <c r="M189" s="262"/>
      <c r="N189" s="253"/>
      <c r="O189" s="246"/>
      <c r="P189" s="246"/>
      <c r="Q189" s="246"/>
      <c r="R189" s="98"/>
      <c r="S189" s="98"/>
      <c r="T189" s="98"/>
      <c r="U189" s="98"/>
    </row>
    <row r="190" spans="1:21" s="273" customFormat="1" ht="13.15" customHeight="1" x14ac:dyDescent="0.2">
      <c r="A190" s="289"/>
      <c r="B190" s="290"/>
      <c r="C190" s="291"/>
      <c r="D190" s="292"/>
      <c r="E190" s="292"/>
      <c r="F190" s="292"/>
      <c r="G190" s="292"/>
      <c r="H190" s="292"/>
      <c r="I190" s="293"/>
      <c r="J190" s="293"/>
      <c r="K190" s="293"/>
      <c r="L190" s="294"/>
      <c r="M190" s="262"/>
      <c r="N190" s="253"/>
      <c r="O190" s="246"/>
      <c r="P190" s="246"/>
      <c r="Q190" s="246"/>
      <c r="R190" s="98"/>
      <c r="S190" s="98"/>
      <c r="T190" s="98"/>
      <c r="U190" s="98"/>
    </row>
    <row r="191" spans="1:21" s="273" customFormat="1" ht="13.15" customHeight="1" x14ac:dyDescent="0.2">
      <c r="A191" s="289"/>
      <c r="B191" s="290"/>
      <c r="C191" s="291"/>
      <c r="D191" s="292"/>
      <c r="E191" s="292"/>
      <c r="F191" s="292"/>
      <c r="G191" s="292"/>
      <c r="H191" s="292"/>
      <c r="I191" s="293"/>
      <c r="J191" s="293"/>
      <c r="K191" s="293"/>
      <c r="L191" s="294"/>
      <c r="M191" s="262"/>
      <c r="N191" s="253"/>
      <c r="O191" s="246"/>
      <c r="P191" s="246"/>
      <c r="Q191" s="246"/>
      <c r="R191" s="98"/>
      <c r="S191" s="98"/>
      <c r="T191" s="98"/>
      <c r="U191" s="98"/>
    </row>
    <row r="192" spans="1:21" s="273" customFormat="1" ht="13.15" customHeight="1" x14ac:dyDescent="0.2">
      <c r="A192" s="289"/>
      <c r="B192" s="290"/>
      <c r="C192" s="291"/>
      <c r="D192" s="292"/>
      <c r="E192" s="292"/>
      <c r="F192" s="292"/>
      <c r="G192" s="292"/>
      <c r="H192" s="292"/>
      <c r="I192" s="293"/>
      <c r="J192" s="293"/>
      <c r="K192" s="293"/>
      <c r="L192" s="294"/>
      <c r="M192" s="262"/>
      <c r="N192" s="253"/>
      <c r="O192" s="246"/>
      <c r="P192" s="246"/>
      <c r="Q192" s="246"/>
      <c r="R192" s="98"/>
      <c r="S192" s="98"/>
      <c r="T192" s="98"/>
      <c r="U192" s="98"/>
    </row>
    <row r="193" spans="1:21" s="273" customFormat="1" ht="13.15" customHeight="1" x14ac:dyDescent="0.2">
      <c r="A193" s="289"/>
      <c r="B193" s="290"/>
      <c r="C193" s="291"/>
      <c r="D193" s="292"/>
      <c r="E193" s="292"/>
      <c r="F193" s="292"/>
      <c r="G193" s="292"/>
      <c r="H193" s="292"/>
      <c r="I193" s="293"/>
      <c r="J193" s="293"/>
      <c r="K193" s="293"/>
      <c r="L193" s="294"/>
      <c r="M193" s="262"/>
      <c r="N193" s="253"/>
      <c r="O193" s="246"/>
      <c r="P193" s="246"/>
      <c r="Q193" s="246"/>
      <c r="R193" s="98"/>
      <c r="S193" s="98"/>
      <c r="T193" s="98"/>
      <c r="U193" s="98"/>
    </row>
    <row r="194" spans="1:21" s="273" customFormat="1" ht="13.15" customHeight="1" x14ac:dyDescent="0.2">
      <c r="A194" s="289"/>
      <c r="B194" s="290"/>
      <c r="C194" s="291"/>
      <c r="D194" s="292"/>
      <c r="E194" s="292"/>
      <c r="F194" s="292"/>
      <c r="G194" s="292"/>
      <c r="H194" s="292"/>
      <c r="I194" s="293"/>
      <c r="J194" s="293"/>
      <c r="K194" s="293"/>
      <c r="L194" s="294"/>
      <c r="M194" s="262"/>
      <c r="N194" s="253"/>
      <c r="O194" s="246"/>
      <c r="P194" s="246"/>
      <c r="Q194" s="246"/>
      <c r="R194" s="98"/>
      <c r="S194" s="98"/>
      <c r="T194" s="98"/>
      <c r="U194" s="98"/>
    </row>
    <row r="195" spans="1:21" s="273" customFormat="1" ht="13.15" customHeight="1" x14ac:dyDescent="0.2">
      <c r="A195" s="289"/>
      <c r="B195" s="290"/>
      <c r="C195" s="291"/>
      <c r="D195" s="292"/>
      <c r="E195" s="292"/>
      <c r="F195" s="292"/>
      <c r="G195" s="292"/>
      <c r="H195" s="292"/>
      <c r="I195" s="293"/>
      <c r="J195" s="293"/>
      <c r="K195" s="293"/>
      <c r="L195" s="294"/>
      <c r="M195" s="262"/>
      <c r="N195" s="253"/>
      <c r="O195" s="246"/>
      <c r="P195" s="246"/>
      <c r="Q195" s="246"/>
      <c r="R195" s="98"/>
      <c r="S195" s="98"/>
      <c r="T195" s="98"/>
      <c r="U195" s="98"/>
    </row>
    <row r="196" spans="1:21" s="273" customFormat="1" ht="13.15" customHeight="1" x14ac:dyDescent="0.2">
      <c r="A196" s="289"/>
      <c r="B196" s="290"/>
      <c r="C196" s="291"/>
      <c r="D196" s="292"/>
      <c r="E196" s="292"/>
      <c r="F196" s="292"/>
      <c r="G196" s="292"/>
      <c r="H196" s="292"/>
      <c r="I196" s="293"/>
      <c r="J196" s="293"/>
      <c r="K196" s="293"/>
      <c r="L196" s="294"/>
      <c r="M196" s="262"/>
      <c r="N196" s="253"/>
      <c r="O196" s="246"/>
      <c r="P196" s="246"/>
      <c r="Q196" s="246"/>
      <c r="R196" s="98"/>
      <c r="S196" s="98"/>
      <c r="T196" s="98"/>
      <c r="U196" s="98"/>
    </row>
    <row r="197" spans="1:21" s="273" customFormat="1" ht="13.15" customHeight="1" x14ac:dyDescent="0.2">
      <c r="A197" s="289"/>
      <c r="B197" s="290"/>
      <c r="C197" s="291"/>
      <c r="D197" s="292"/>
      <c r="E197" s="292"/>
      <c r="F197" s="292"/>
      <c r="G197" s="292"/>
      <c r="H197" s="292"/>
      <c r="I197" s="293"/>
      <c r="J197" s="293"/>
      <c r="K197" s="293"/>
      <c r="L197" s="294"/>
      <c r="M197" s="262"/>
      <c r="N197" s="253"/>
      <c r="O197" s="246"/>
      <c r="P197" s="246"/>
      <c r="Q197" s="246"/>
      <c r="R197" s="98"/>
      <c r="S197" s="98"/>
      <c r="T197" s="98"/>
      <c r="U197" s="98"/>
    </row>
    <row r="198" spans="1:21" s="273" customFormat="1" ht="13.15" customHeight="1" x14ac:dyDescent="0.2">
      <c r="A198" s="289"/>
      <c r="B198" s="290"/>
      <c r="C198" s="291"/>
      <c r="D198" s="292"/>
      <c r="E198" s="292"/>
      <c r="F198" s="292"/>
      <c r="G198" s="292"/>
      <c r="H198" s="292"/>
      <c r="I198" s="293"/>
      <c r="J198" s="293"/>
      <c r="K198" s="293"/>
      <c r="L198" s="294"/>
      <c r="M198" s="262"/>
      <c r="N198" s="253"/>
      <c r="O198" s="246"/>
      <c r="P198" s="246"/>
      <c r="Q198" s="246"/>
      <c r="R198" s="98"/>
      <c r="S198" s="98"/>
      <c r="T198" s="98"/>
      <c r="U198" s="98"/>
    </row>
    <row r="199" spans="1:21" s="273" customFormat="1" ht="13.15" customHeight="1" x14ac:dyDescent="0.2">
      <c r="A199" s="289"/>
      <c r="B199" s="290"/>
      <c r="C199" s="291"/>
      <c r="D199" s="292"/>
      <c r="E199" s="292"/>
      <c r="F199" s="292"/>
      <c r="G199" s="292"/>
      <c r="H199" s="292"/>
      <c r="I199" s="293"/>
      <c r="J199" s="293"/>
      <c r="K199" s="293"/>
      <c r="L199" s="294"/>
      <c r="M199" s="262"/>
      <c r="N199" s="253"/>
      <c r="O199" s="246"/>
      <c r="P199" s="246"/>
      <c r="Q199" s="246"/>
      <c r="R199" s="98"/>
      <c r="S199" s="98"/>
      <c r="T199" s="98"/>
      <c r="U199" s="98"/>
    </row>
    <row r="200" spans="1:21" s="273" customFormat="1" ht="13.15" customHeight="1" x14ac:dyDescent="0.2">
      <c r="A200" s="289"/>
      <c r="B200" s="290"/>
      <c r="C200" s="291"/>
      <c r="D200" s="292"/>
      <c r="E200" s="292"/>
      <c r="F200" s="292"/>
      <c r="G200" s="292"/>
      <c r="H200" s="292"/>
      <c r="I200" s="293"/>
      <c r="J200" s="293"/>
      <c r="K200" s="293"/>
      <c r="L200" s="294"/>
      <c r="M200" s="262"/>
      <c r="N200" s="253"/>
      <c r="O200" s="246"/>
      <c r="P200" s="246"/>
      <c r="Q200" s="246"/>
      <c r="R200" s="98"/>
      <c r="S200" s="98"/>
      <c r="T200" s="98"/>
      <c r="U200" s="98"/>
    </row>
    <row r="201" spans="1:21" s="273" customFormat="1" ht="13.15" customHeight="1" x14ac:dyDescent="0.2">
      <c r="A201" s="289"/>
      <c r="B201" s="290"/>
      <c r="C201" s="291"/>
      <c r="D201" s="292"/>
      <c r="E201" s="292"/>
      <c r="F201" s="292"/>
      <c r="G201" s="292"/>
      <c r="H201" s="292"/>
      <c r="I201" s="293"/>
      <c r="J201" s="293"/>
      <c r="K201" s="293"/>
      <c r="L201" s="294"/>
      <c r="M201" s="262"/>
      <c r="N201" s="253"/>
      <c r="O201" s="246"/>
      <c r="P201" s="246"/>
      <c r="Q201" s="246"/>
      <c r="R201" s="98"/>
      <c r="S201" s="98"/>
      <c r="T201" s="98"/>
      <c r="U201" s="98"/>
    </row>
    <row r="202" spans="1:21" s="273" customFormat="1" ht="13.15" customHeight="1" x14ac:dyDescent="0.2">
      <c r="A202" s="289"/>
      <c r="B202" s="290"/>
      <c r="C202" s="291"/>
      <c r="D202" s="292"/>
      <c r="E202" s="292"/>
      <c r="F202" s="292"/>
      <c r="G202" s="292"/>
      <c r="H202" s="292"/>
      <c r="I202" s="293"/>
      <c r="J202" s="293"/>
      <c r="K202" s="293"/>
      <c r="L202" s="294"/>
      <c r="M202" s="262"/>
      <c r="N202" s="253"/>
      <c r="O202" s="246"/>
      <c r="P202" s="246"/>
      <c r="Q202" s="246"/>
      <c r="R202" s="98"/>
      <c r="S202" s="98"/>
      <c r="T202" s="98"/>
      <c r="U202" s="98"/>
    </row>
    <row r="203" spans="1:21" s="273" customFormat="1" ht="13.15" customHeight="1" x14ac:dyDescent="0.2">
      <c r="A203" s="289"/>
      <c r="B203" s="290"/>
      <c r="C203" s="291"/>
      <c r="D203" s="292"/>
      <c r="E203" s="292"/>
      <c r="F203" s="292"/>
      <c r="G203" s="292"/>
      <c r="H203" s="292"/>
      <c r="I203" s="293"/>
      <c r="J203" s="293"/>
      <c r="K203" s="293"/>
      <c r="L203" s="294"/>
      <c r="M203" s="262"/>
      <c r="N203" s="253"/>
      <c r="O203" s="246"/>
      <c r="P203" s="246"/>
      <c r="Q203" s="246"/>
      <c r="R203" s="98"/>
      <c r="S203" s="98"/>
      <c r="T203" s="98"/>
      <c r="U203" s="98"/>
    </row>
    <row r="204" spans="1:21" s="273" customFormat="1" ht="13.15" customHeight="1" x14ac:dyDescent="0.2">
      <c r="A204" s="289"/>
      <c r="B204" s="290"/>
      <c r="C204" s="291"/>
      <c r="D204" s="292"/>
      <c r="E204" s="292"/>
      <c r="F204" s="292"/>
      <c r="G204" s="292"/>
      <c r="H204" s="292"/>
      <c r="I204" s="293"/>
      <c r="J204" s="293"/>
      <c r="K204" s="293"/>
      <c r="L204" s="294"/>
      <c r="M204" s="262"/>
      <c r="N204" s="253"/>
      <c r="O204" s="246"/>
      <c r="P204" s="246"/>
      <c r="Q204" s="246"/>
      <c r="R204" s="98"/>
      <c r="S204" s="98"/>
      <c r="T204" s="98"/>
      <c r="U204" s="98"/>
    </row>
    <row r="205" spans="1:21" s="273" customFormat="1" ht="13.15" customHeight="1" x14ac:dyDescent="0.2">
      <c r="A205" s="289"/>
      <c r="B205" s="290"/>
      <c r="C205" s="291"/>
      <c r="D205" s="292"/>
      <c r="E205" s="292"/>
      <c r="F205" s="292"/>
      <c r="G205" s="292"/>
      <c r="H205" s="292"/>
      <c r="I205" s="293"/>
      <c r="J205" s="293"/>
      <c r="K205" s="293"/>
      <c r="L205" s="294"/>
      <c r="M205" s="262"/>
      <c r="N205" s="253"/>
      <c r="O205" s="246"/>
      <c r="P205" s="246"/>
      <c r="Q205" s="246"/>
      <c r="R205" s="98"/>
      <c r="S205" s="98"/>
      <c r="T205" s="98"/>
      <c r="U205" s="98"/>
    </row>
    <row r="206" spans="1:21" s="273" customFormat="1" ht="13.15" customHeight="1" x14ac:dyDescent="0.2">
      <c r="A206" s="289"/>
      <c r="B206" s="290"/>
      <c r="C206" s="291"/>
      <c r="D206" s="292"/>
      <c r="E206" s="292"/>
      <c r="F206" s="292"/>
      <c r="G206" s="292"/>
      <c r="H206" s="292"/>
      <c r="I206" s="293"/>
      <c r="J206" s="293"/>
      <c r="K206" s="293"/>
      <c r="L206" s="294"/>
      <c r="M206" s="262"/>
      <c r="N206" s="253"/>
      <c r="O206" s="246"/>
      <c r="P206" s="246"/>
      <c r="Q206" s="246"/>
      <c r="R206" s="98"/>
      <c r="S206" s="98"/>
      <c r="T206" s="98"/>
      <c r="U206" s="98"/>
    </row>
    <row r="207" spans="1:21" s="273" customFormat="1" ht="13.15" customHeight="1" x14ac:dyDescent="0.2">
      <c r="A207" s="289"/>
      <c r="B207" s="290"/>
      <c r="C207" s="291"/>
      <c r="D207" s="292"/>
      <c r="E207" s="292"/>
      <c r="F207" s="292"/>
      <c r="G207" s="292"/>
      <c r="H207" s="292"/>
      <c r="I207" s="293"/>
      <c r="J207" s="293"/>
      <c r="K207" s="293"/>
      <c r="L207" s="294"/>
      <c r="M207" s="262"/>
      <c r="N207" s="253"/>
      <c r="O207" s="246"/>
      <c r="P207" s="246"/>
      <c r="Q207" s="246"/>
      <c r="R207" s="98"/>
      <c r="S207" s="98"/>
      <c r="T207" s="98"/>
      <c r="U207" s="98"/>
    </row>
    <row r="208" spans="1:21" s="273" customFormat="1" ht="13.15" customHeight="1" x14ac:dyDescent="0.2">
      <c r="A208" s="289"/>
      <c r="B208" s="290"/>
      <c r="C208" s="291"/>
      <c r="D208" s="292"/>
      <c r="E208" s="292"/>
      <c r="F208" s="292"/>
      <c r="G208" s="292"/>
      <c r="H208" s="292"/>
      <c r="I208" s="293"/>
      <c r="J208" s="293"/>
      <c r="K208" s="293"/>
      <c r="L208" s="294"/>
      <c r="M208" s="262"/>
      <c r="N208" s="253"/>
      <c r="O208" s="246"/>
      <c r="P208" s="246"/>
      <c r="Q208" s="246"/>
      <c r="R208" s="98"/>
      <c r="S208" s="98"/>
      <c r="T208" s="98"/>
      <c r="U208" s="98"/>
    </row>
    <row r="209" spans="1:21" s="273" customFormat="1" ht="13.15" customHeight="1" x14ac:dyDescent="0.2">
      <c r="A209" s="289"/>
      <c r="B209" s="290"/>
      <c r="C209" s="291"/>
      <c r="D209" s="292"/>
      <c r="E209" s="292"/>
      <c r="F209" s="292"/>
      <c r="G209" s="292"/>
      <c r="H209" s="292"/>
      <c r="I209" s="293"/>
      <c r="J209" s="293"/>
      <c r="K209" s="293"/>
      <c r="L209" s="294"/>
      <c r="M209" s="262"/>
      <c r="N209" s="253"/>
      <c r="O209" s="246"/>
      <c r="P209" s="246"/>
      <c r="Q209" s="246"/>
      <c r="R209" s="98"/>
      <c r="S209" s="98"/>
      <c r="T209" s="98"/>
      <c r="U209" s="98"/>
    </row>
    <row r="210" spans="1:21" s="273" customFormat="1" ht="13.15" customHeight="1" x14ac:dyDescent="0.2">
      <c r="A210" s="289"/>
      <c r="B210" s="290"/>
      <c r="C210" s="291"/>
      <c r="D210" s="292"/>
      <c r="E210" s="292"/>
      <c r="F210" s="292"/>
      <c r="G210" s="292"/>
      <c r="H210" s="292"/>
      <c r="I210" s="293"/>
      <c r="J210" s="293"/>
      <c r="K210" s="293"/>
      <c r="L210" s="294"/>
      <c r="M210" s="262"/>
      <c r="N210" s="253"/>
      <c r="O210" s="246"/>
      <c r="P210" s="246"/>
      <c r="Q210" s="246"/>
      <c r="R210" s="98"/>
      <c r="S210" s="98"/>
      <c r="T210" s="98"/>
      <c r="U210" s="98"/>
    </row>
    <row r="211" spans="1:21" s="273" customFormat="1" ht="13.15" customHeight="1" x14ac:dyDescent="0.2">
      <c r="A211" s="289"/>
      <c r="B211" s="290"/>
      <c r="C211" s="291"/>
      <c r="D211" s="292"/>
      <c r="E211" s="292"/>
      <c r="F211" s="292"/>
      <c r="G211" s="292"/>
      <c r="H211" s="292"/>
      <c r="I211" s="293"/>
      <c r="J211" s="293"/>
      <c r="K211" s="293"/>
      <c r="L211" s="294"/>
      <c r="M211" s="262"/>
      <c r="N211" s="253"/>
      <c r="O211" s="246"/>
      <c r="P211" s="246"/>
      <c r="Q211" s="246"/>
      <c r="R211" s="98"/>
      <c r="S211" s="98"/>
      <c r="T211" s="98"/>
      <c r="U211" s="98"/>
    </row>
    <row r="212" spans="1:21" s="273" customFormat="1" ht="13.15" customHeight="1" x14ac:dyDescent="0.2">
      <c r="A212" s="289"/>
      <c r="B212" s="290"/>
      <c r="C212" s="291"/>
      <c r="D212" s="292"/>
      <c r="E212" s="292"/>
      <c r="F212" s="292"/>
      <c r="G212" s="292"/>
      <c r="H212" s="292"/>
      <c r="I212" s="293"/>
      <c r="J212" s="293"/>
      <c r="K212" s="293"/>
      <c r="L212" s="294"/>
      <c r="M212" s="262"/>
      <c r="N212" s="253"/>
      <c r="O212" s="246"/>
      <c r="P212" s="246"/>
      <c r="Q212" s="246"/>
      <c r="R212" s="98"/>
      <c r="S212" s="98"/>
      <c r="T212" s="98"/>
      <c r="U212" s="98"/>
    </row>
    <row r="213" spans="1:21" s="273" customFormat="1" ht="13.15" customHeight="1" x14ac:dyDescent="0.2">
      <c r="A213" s="289"/>
      <c r="B213" s="290"/>
      <c r="C213" s="291"/>
      <c r="D213" s="292"/>
      <c r="E213" s="292"/>
      <c r="F213" s="292"/>
      <c r="G213" s="292"/>
      <c r="H213" s="292"/>
      <c r="I213" s="293"/>
      <c r="J213" s="293"/>
      <c r="K213" s="293"/>
      <c r="L213" s="294"/>
      <c r="M213" s="262"/>
      <c r="N213" s="253"/>
      <c r="O213" s="246"/>
      <c r="P213" s="246"/>
      <c r="Q213" s="246"/>
      <c r="R213" s="98"/>
      <c r="S213" s="98"/>
      <c r="T213" s="98"/>
      <c r="U213" s="98"/>
    </row>
    <row r="214" spans="1:21" s="273" customFormat="1" ht="13.15" customHeight="1" x14ac:dyDescent="0.2">
      <c r="A214" s="289"/>
      <c r="B214" s="290"/>
      <c r="C214" s="291"/>
      <c r="D214" s="292"/>
      <c r="E214" s="292"/>
      <c r="F214" s="292"/>
      <c r="G214" s="292"/>
      <c r="H214" s="292"/>
      <c r="I214" s="293"/>
      <c r="J214" s="293"/>
      <c r="K214" s="293"/>
      <c r="L214" s="294"/>
      <c r="M214" s="262"/>
      <c r="N214" s="253"/>
      <c r="O214" s="246"/>
      <c r="P214" s="246"/>
      <c r="Q214" s="246"/>
      <c r="R214" s="98"/>
      <c r="S214" s="98"/>
      <c r="T214" s="98"/>
      <c r="U214" s="98"/>
    </row>
    <row r="215" spans="1:21" s="273" customFormat="1" ht="13.15" customHeight="1" x14ac:dyDescent="0.2">
      <c r="A215" s="289"/>
      <c r="B215" s="290"/>
      <c r="C215" s="291"/>
      <c r="D215" s="292"/>
      <c r="E215" s="292"/>
      <c r="F215" s="292"/>
      <c r="G215" s="292"/>
      <c r="H215" s="292"/>
      <c r="I215" s="293"/>
      <c r="J215" s="293"/>
      <c r="K215" s="293"/>
      <c r="L215" s="294"/>
      <c r="M215" s="262"/>
      <c r="N215" s="253"/>
      <c r="O215" s="246"/>
      <c r="P215" s="246"/>
      <c r="Q215" s="246"/>
      <c r="R215" s="98"/>
      <c r="S215" s="98"/>
      <c r="T215" s="98"/>
      <c r="U215" s="98"/>
    </row>
    <row r="216" spans="1:21" s="273" customFormat="1" ht="13.15" customHeight="1" x14ac:dyDescent="0.2">
      <c r="A216" s="289"/>
      <c r="B216" s="290"/>
      <c r="C216" s="291"/>
      <c r="D216" s="292"/>
      <c r="E216" s="292"/>
      <c r="F216" s="292"/>
      <c r="G216" s="292"/>
      <c r="H216" s="292"/>
      <c r="I216" s="293"/>
      <c r="J216" s="293"/>
      <c r="K216" s="293"/>
      <c r="L216" s="294"/>
      <c r="M216" s="262"/>
      <c r="N216" s="253"/>
      <c r="O216" s="246"/>
      <c r="P216" s="246"/>
      <c r="Q216" s="246"/>
      <c r="R216" s="98"/>
      <c r="S216" s="98"/>
      <c r="T216" s="98"/>
      <c r="U216" s="98"/>
    </row>
    <row r="217" spans="1:21" s="273" customFormat="1" ht="13.15" customHeight="1" x14ac:dyDescent="0.2">
      <c r="A217" s="289"/>
      <c r="B217" s="290"/>
      <c r="C217" s="291"/>
      <c r="D217" s="292"/>
      <c r="E217" s="292"/>
      <c r="F217" s="292"/>
      <c r="G217" s="292"/>
      <c r="H217" s="292"/>
      <c r="I217" s="293"/>
      <c r="J217" s="293"/>
      <c r="K217" s="293"/>
      <c r="L217" s="294"/>
      <c r="M217" s="262"/>
      <c r="N217" s="253"/>
      <c r="O217" s="246"/>
      <c r="P217" s="246"/>
      <c r="Q217" s="246"/>
      <c r="R217" s="98"/>
      <c r="S217" s="98"/>
      <c r="T217" s="98"/>
      <c r="U217" s="98"/>
    </row>
    <row r="218" spans="1:21" s="273" customFormat="1" ht="13.15" customHeight="1" x14ac:dyDescent="0.2">
      <c r="A218" s="289"/>
      <c r="B218" s="290"/>
      <c r="C218" s="291"/>
      <c r="D218" s="292"/>
      <c r="E218" s="292"/>
      <c r="F218" s="292"/>
      <c r="G218" s="292"/>
      <c r="H218" s="292"/>
      <c r="I218" s="293"/>
      <c r="J218" s="293"/>
      <c r="K218" s="293"/>
      <c r="L218" s="294"/>
      <c r="M218" s="262"/>
      <c r="N218" s="253"/>
      <c r="O218" s="246"/>
      <c r="P218" s="246"/>
      <c r="Q218" s="246"/>
      <c r="R218" s="98"/>
      <c r="S218" s="98"/>
      <c r="T218" s="98"/>
      <c r="U218" s="98"/>
    </row>
    <row r="219" spans="1:21" s="273" customFormat="1" ht="13.15" customHeight="1" x14ac:dyDescent="0.2">
      <c r="A219" s="289"/>
      <c r="B219" s="290"/>
      <c r="C219" s="291"/>
      <c r="D219" s="292"/>
      <c r="E219" s="292"/>
      <c r="F219" s="292"/>
      <c r="G219" s="292"/>
      <c r="H219" s="292"/>
      <c r="I219" s="293"/>
      <c r="J219" s="293"/>
      <c r="K219" s="293"/>
      <c r="L219" s="294"/>
      <c r="M219" s="262"/>
      <c r="N219" s="253"/>
      <c r="O219" s="246"/>
      <c r="P219" s="246"/>
      <c r="Q219" s="246"/>
      <c r="R219" s="98"/>
      <c r="S219" s="98"/>
      <c r="T219" s="98"/>
      <c r="U219" s="98"/>
    </row>
    <row r="220" spans="1:21" s="273" customFormat="1" ht="13.15" customHeight="1" x14ac:dyDescent="0.2">
      <c r="A220" s="289"/>
      <c r="B220" s="290"/>
      <c r="C220" s="291"/>
      <c r="D220" s="292"/>
      <c r="E220" s="292"/>
      <c r="F220" s="292"/>
      <c r="G220" s="292"/>
      <c r="H220" s="292"/>
      <c r="I220" s="293"/>
      <c r="J220" s="293"/>
      <c r="K220" s="293"/>
      <c r="L220" s="294"/>
      <c r="M220" s="262"/>
      <c r="N220" s="253"/>
      <c r="O220" s="246"/>
      <c r="P220" s="246"/>
      <c r="Q220" s="246"/>
      <c r="R220" s="98"/>
      <c r="S220" s="98"/>
      <c r="T220" s="98"/>
      <c r="U220" s="98"/>
    </row>
    <row r="221" spans="1:21" s="273" customFormat="1" ht="13.15" customHeight="1" x14ac:dyDescent="0.2">
      <c r="A221" s="289"/>
      <c r="B221" s="290"/>
      <c r="C221" s="291"/>
      <c r="D221" s="292"/>
      <c r="E221" s="292"/>
      <c r="F221" s="292"/>
      <c r="G221" s="292"/>
      <c r="H221" s="292"/>
      <c r="I221" s="293"/>
      <c r="J221" s="293"/>
      <c r="K221" s="293"/>
      <c r="L221" s="294"/>
      <c r="M221" s="262"/>
      <c r="N221" s="253"/>
      <c r="O221" s="246"/>
      <c r="P221" s="246"/>
      <c r="Q221" s="246"/>
      <c r="R221" s="98"/>
      <c r="S221" s="98"/>
      <c r="T221" s="98"/>
      <c r="U221" s="98"/>
    </row>
    <row r="222" spans="1:21" s="273" customFormat="1" ht="13.15" customHeight="1" x14ac:dyDescent="0.2">
      <c r="A222" s="289"/>
      <c r="B222" s="290"/>
      <c r="C222" s="291"/>
      <c r="D222" s="292"/>
      <c r="E222" s="292"/>
      <c r="F222" s="292"/>
      <c r="G222" s="292"/>
      <c r="H222" s="292"/>
      <c r="I222" s="293"/>
      <c r="J222" s="293"/>
      <c r="K222" s="293"/>
      <c r="L222" s="294"/>
      <c r="M222" s="262"/>
      <c r="N222" s="253"/>
      <c r="O222" s="246"/>
      <c r="P222" s="246"/>
      <c r="Q222" s="246"/>
      <c r="R222" s="98"/>
      <c r="S222" s="98"/>
      <c r="T222" s="98"/>
      <c r="U222" s="98"/>
    </row>
    <row r="223" spans="1:21" s="273" customFormat="1" ht="13.15" customHeight="1" x14ac:dyDescent="0.2">
      <c r="A223" s="289"/>
      <c r="B223" s="290"/>
      <c r="C223" s="291"/>
      <c r="D223" s="292"/>
      <c r="E223" s="292"/>
      <c r="F223" s="292"/>
      <c r="G223" s="292"/>
      <c r="H223" s="292"/>
      <c r="I223" s="293"/>
      <c r="J223" s="293"/>
      <c r="K223" s="293"/>
      <c r="L223" s="294"/>
      <c r="M223" s="262"/>
      <c r="N223" s="253"/>
      <c r="O223" s="246"/>
      <c r="P223" s="246"/>
      <c r="Q223" s="246"/>
      <c r="R223" s="98"/>
      <c r="S223" s="98"/>
      <c r="T223" s="98"/>
      <c r="U223" s="98"/>
    </row>
    <row r="224" spans="1:21" s="273" customFormat="1" ht="13.15" customHeight="1" x14ac:dyDescent="0.2">
      <c r="A224" s="289"/>
      <c r="B224" s="290"/>
      <c r="C224" s="291"/>
      <c r="D224" s="292"/>
      <c r="E224" s="292"/>
      <c r="F224" s="292"/>
      <c r="G224" s="292"/>
      <c r="H224" s="292"/>
      <c r="I224" s="293"/>
      <c r="J224" s="293"/>
      <c r="K224" s="293"/>
      <c r="L224" s="294"/>
      <c r="M224" s="262"/>
      <c r="N224" s="253"/>
      <c r="O224" s="246"/>
      <c r="P224" s="246"/>
      <c r="Q224" s="246"/>
      <c r="R224" s="98"/>
      <c r="S224" s="98"/>
      <c r="T224" s="98"/>
      <c r="U224" s="98"/>
    </row>
    <row r="225" spans="1:21" s="273" customFormat="1" ht="13.15" customHeight="1" x14ac:dyDescent="0.2">
      <c r="A225" s="289"/>
      <c r="B225" s="290"/>
      <c r="C225" s="291"/>
      <c r="D225" s="292"/>
      <c r="E225" s="292"/>
      <c r="F225" s="292"/>
      <c r="G225" s="292"/>
      <c r="H225" s="292"/>
      <c r="I225" s="293"/>
      <c r="J225" s="293"/>
      <c r="K225" s="293"/>
      <c r="L225" s="294"/>
      <c r="M225" s="262"/>
      <c r="N225" s="253"/>
      <c r="O225" s="246"/>
      <c r="P225" s="246"/>
      <c r="Q225" s="246"/>
      <c r="R225" s="98"/>
      <c r="S225" s="98"/>
      <c r="T225" s="98"/>
      <c r="U225" s="98"/>
    </row>
    <row r="226" spans="1:21" s="273" customFormat="1" ht="13.15" customHeight="1" x14ac:dyDescent="0.2">
      <c r="A226" s="289"/>
      <c r="B226" s="290"/>
      <c r="C226" s="291"/>
      <c r="D226" s="292"/>
      <c r="E226" s="292"/>
      <c r="F226" s="292"/>
      <c r="G226" s="292"/>
      <c r="H226" s="292"/>
      <c r="I226" s="293"/>
      <c r="J226" s="293"/>
      <c r="K226" s="293"/>
      <c r="L226" s="294"/>
      <c r="M226" s="262"/>
      <c r="N226" s="253"/>
      <c r="O226" s="246"/>
      <c r="P226" s="246"/>
      <c r="Q226" s="246"/>
      <c r="R226" s="98"/>
      <c r="S226" s="98"/>
      <c r="T226" s="98"/>
      <c r="U226" s="98"/>
    </row>
    <row r="227" spans="1:21" s="273" customFormat="1" ht="13.15" customHeight="1" x14ac:dyDescent="0.2">
      <c r="A227" s="289"/>
      <c r="B227" s="290"/>
      <c r="C227" s="291"/>
      <c r="D227" s="292"/>
      <c r="E227" s="292"/>
      <c r="F227" s="292"/>
      <c r="G227" s="292"/>
      <c r="H227" s="292"/>
      <c r="I227" s="293"/>
      <c r="J227" s="293"/>
      <c r="K227" s="293"/>
      <c r="L227" s="294"/>
      <c r="M227" s="262"/>
      <c r="N227" s="253"/>
      <c r="O227" s="246"/>
      <c r="P227" s="246"/>
      <c r="Q227" s="246"/>
      <c r="R227" s="98"/>
      <c r="S227" s="98"/>
      <c r="T227" s="98"/>
      <c r="U227" s="98"/>
    </row>
    <row r="228" spans="1:21" s="273" customFormat="1" ht="13.15" customHeight="1" x14ac:dyDescent="0.2">
      <c r="A228" s="289"/>
      <c r="B228" s="290"/>
      <c r="C228" s="291"/>
      <c r="D228" s="292"/>
      <c r="E228" s="292"/>
      <c r="F228" s="292"/>
      <c r="G228" s="292"/>
      <c r="H228" s="292"/>
      <c r="I228" s="293"/>
      <c r="J228" s="293"/>
      <c r="K228" s="293"/>
      <c r="L228" s="294"/>
      <c r="M228" s="262"/>
      <c r="N228" s="253"/>
      <c r="O228" s="246"/>
      <c r="P228" s="246"/>
      <c r="Q228" s="246"/>
      <c r="R228" s="98"/>
      <c r="S228" s="98"/>
      <c r="T228" s="98"/>
      <c r="U228" s="98"/>
    </row>
    <row r="229" spans="1:21" s="273" customFormat="1" ht="13.15" customHeight="1" x14ac:dyDescent="0.2">
      <c r="A229" s="289"/>
      <c r="B229" s="290"/>
      <c r="C229" s="291"/>
      <c r="D229" s="292"/>
      <c r="E229" s="292"/>
      <c r="F229" s="292"/>
      <c r="G229" s="292"/>
      <c r="H229" s="292"/>
      <c r="I229" s="293"/>
      <c r="J229" s="293"/>
      <c r="K229" s="293"/>
      <c r="L229" s="294"/>
      <c r="M229" s="262"/>
      <c r="N229" s="253"/>
      <c r="O229" s="246"/>
      <c r="P229" s="246"/>
      <c r="Q229" s="246"/>
      <c r="R229" s="98"/>
      <c r="S229" s="98"/>
      <c r="T229" s="98"/>
      <c r="U229" s="98"/>
    </row>
    <row r="230" spans="1:21" s="273" customFormat="1" ht="13.15" customHeight="1" x14ac:dyDescent="0.2">
      <c r="A230" s="289"/>
      <c r="B230" s="290"/>
      <c r="C230" s="291"/>
      <c r="D230" s="292"/>
      <c r="E230" s="292"/>
      <c r="F230" s="292"/>
      <c r="G230" s="292"/>
      <c r="H230" s="292"/>
      <c r="I230" s="293"/>
      <c r="J230" s="293"/>
      <c r="K230" s="293"/>
      <c r="L230" s="294"/>
      <c r="M230" s="262"/>
      <c r="N230" s="253"/>
      <c r="O230" s="246"/>
      <c r="P230" s="246"/>
      <c r="Q230" s="246"/>
      <c r="R230" s="98"/>
      <c r="S230" s="98"/>
      <c r="T230" s="98"/>
      <c r="U230" s="98"/>
    </row>
    <row r="231" spans="1:21" s="273" customFormat="1" ht="13.15" customHeight="1" x14ac:dyDescent="0.2">
      <c r="A231" s="289"/>
      <c r="B231" s="290"/>
      <c r="C231" s="291"/>
      <c r="D231" s="292"/>
      <c r="E231" s="292"/>
      <c r="F231" s="292"/>
      <c r="G231" s="292"/>
      <c r="H231" s="292"/>
      <c r="I231" s="293"/>
      <c r="J231" s="293"/>
      <c r="K231" s="293"/>
      <c r="L231" s="294"/>
      <c r="M231" s="262"/>
      <c r="N231" s="253"/>
      <c r="O231" s="246"/>
      <c r="P231" s="246"/>
      <c r="Q231" s="246"/>
      <c r="R231" s="98"/>
      <c r="S231" s="98"/>
      <c r="T231" s="98"/>
      <c r="U231" s="98"/>
    </row>
    <row r="232" spans="1:21" s="273" customFormat="1" ht="13.15" customHeight="1" x14ac:dyDescent="0.2">
      <c r="A232" s="289"/>
      <c r="B232" s="290"/>
      <c r="C232" s="291"/>
      <c r="D232" s="292"/>
      <c r="E232" s="292"/>
      <c r="F232" s="292"/>
      <c r="G232" s="292"/>
      <c r="H232" s="292"/>
      <c r="I232" s="293"/>
      <c r="J232" s="293"/>
      <c r="K232" s="293"/>
      <c r="L232" s="294"/>
      <c r="M232" s="262"/>
      <c r="N232" s="253"/>
      <c r="O232" s="246"/>
      <c r="P232" s="246"/>
      <c r="Q232" s="246"/>
      <c r="R232" s="98"/>
      <c r="S232" s="98"/>
      <c r="T232" s="98"/>
      <c r="U232" s="98"/>
    </row>
    <row r="233" spans="1:21" s="273" customFormat="1" ht="13.15" customHeight="1" x14ac:dyDescent="0.2">
      <c r="A233" s="289"/>
      <c r="B233" s="290"/>
      <c r="C233" s="291"/>
      <c r="D233" s="292"/>
      <c r="E233" s="292"/>
      <c r="F233" s="292"/>
      <c r="G233" s="292"/>
      <c r="H233" s="292"/>
      <c r="I233" s="293"/>
      <c r="J233" s="293"/>
      <c r="K233" s="293"/>
      <c r="L233" s="294"/>
      <c r="M233" s="262"/>
      <c r="N233" s="253"/>
      <c r="O233" s="246"/>
      <c r="P233" s="246"/>
      <c r="Q233" s="246"/>
      <c r="R233" s="98"/>
      <c r="S233" s="98"/>
      <c r="T233" s="98"/>
      <c r="U233" s="98"/>
    </row>
    <row r="234" spans="1:21" s="273" customFormat="1" ht="13.15" customHeight="1" x14ac:dyDescent="0.2">
      <c r="A234" s="289"/>
      <c r="B234" s="290"/>
      <c r="C234" s="291"/>
      <c r="D234" s="292"/>
      <c r="E234" s="292"/>
      <c r="F234" s="292"/>
      <c r="G234" s="292"/>
      <c r="H234" s="292"/>
      <c r="I234" s="293"/>
      <c r="J234" s="293"/>
      <c r="K234" s="293"/>
      <c r="L234" s="294"/>
      <c r="M234" s="262"/>
      <c r="N234" s="253"/>
      <c r="O234" s="246"/>
      <c r="P234" s="246"/>
      <c r="Q234" s="246"/>
      <c r="R234" s="98"/>
      <c r="S234" s="98"/>
      <c r="T234" s="98"/>
      <c r="U234" s="98"/>
    </row>
    <row r="235" spans="1:21" s="273" customFormat="1" ht="13.15" customHeight="1" x14ac:dyDescent="0.2">
      <c r="A235" s="289"/>
      <c r="B235" s="290"/>
      <c r="C235" s="291"/>
      <c r="D235" s="292"/>
      <c r="E235" s="292"/>
      <c r="F235" s="292"/>
      <c r="G235" s="292"/>
      <c r="H235" s="292"/>
      <c r="I235" s="293"/>
      <c r="J235" s="293"/>
      <c r="K235" s="293"/>
      <c r="L235" s="294"/>
      <c r="M235" s="262"/>
      <c r="N235" s="253"/>
      <c r="O235" s="246"/>
      <c r="P235" s="246"/>
      <c r="Q235" s="246"/>
      <c r="R235" s="98"/>
      <c r="S235" s="98"/>
      <c r="T235" s="98"/>
      <c r="U235" s="98"/>
    </row>
    <row r="236" spans="1:21" s="273" customFormat="1" ht="13.15" customHeight="1" x14ac:dyDescent="0.2">
      <c r="A236" s="289"/>
      <c r="B236" s="290"/>
      <c r="C236" s="291"/>
      <c r="D236" s="292"/>
      <c r="E236" s="292"/>
      <c r="F236" s="292"/>
      <c r="G236" s="292"/>
      <c r="H236" s="292"/>
      <c r="I236" s="293"/>
      <c r="J236" s="293"/>
      <c r="K236" s="293"/>
      <c r="L236" s="294"/>
      <c r="M236" s="262"/>
      <c r="N236" s="253"/>
      <c r="O236" s="246"/>
      <c r="P236" s="246"/>
      <c r="Q236" s="246"/>
      <c r="R236" s="98"/>
      <c r="S236" s="98"/>
      <c r="T236" s="98"/>
      <c r="U236" s="98"/>
    </row>
    <row r="237" spans="1:21" s="273" customFormat="1" ht="13.15" customHeight="1" x14ac:dyDescent="0.2">
      <c r="A237" s="289"/>
      <c r="B237" s="290"/>
      <c r="C237" s="291"/>
      <c r="D237" s="292"/>
      <c r="E237" s="292"/>
      <c r="F237" s="292"/>
      <c r="G237" s="292"/>
      <c r="H237" s="292"/>
      <c r="I237" s="293"/>
      <c r="J237" s="293"/>
      <c r="K237" s="293"/>
      <c r="L237" s="294"/>
      <c r="M237" s="262"/>
      <c r="N237" s="253"/>
      <c r="O237" s="246"/>
      <c r="P237" s="246"/>
      <c r="Q237" s="246"/>
      <c r="R237" s="98"/>
      <c r="S237" s="98"/>
      <c r="T237" s="98"/>
      <c r="U237" s="98"/>
    </row>
    <row r="238" spans="1:21" s="273" customFormat="1" ht="13.15" customHeight="1" x14ac:dyDescent="0.2">
      <c r="A238" s="289"/>
      <c r="B238" s="290"/>
      <c r="C238" s="291"/>
      <c r="D238" s="292"/>
      <c r="E238" s="292"/>
      <c r="F238" s="292"/>
      <c r="G238" s="292"/>
      <c r="H238" s="292"/>
      <c r="I238" s="293"/>
      <c r="J238" s="293"/>
      <c r="K238" s="293"/>
      <c r="L238" s="294"/>
      <c r="M238" s="262"/>
      <c r="N238" s="253"/>
      <c r="O238" s="246"/>
      <c r="P238" s="246"/>
      <c r="Q238" s="246"/>
      <c r="R238" s="98"/>
      <c r="S238" s="98"/>
      <c r="T238" s="98"/>
      <c r="U238" s="98"/>
    </row>
    <row r="239" spans="1:21" s="273" customFormat="1" ht="13.15" customHeight="1" x14ac:dyDescent="0.2">
      <c r="A239" s="289"/>
      <c r="B239" s="290"/>
      <c r="C239" s="291"/>
      <c r="D239" s="292"/>
      <c r="E239" s="292"/>
      <c r="F239" s="292"/>
      <c r="G239" s="292"/>
      <c r="H239" s="292"/>
      <c r="I239" s="293"/>
      <c r="J239" s="293"/>
      <c r="K239" s="293"/>
      <c r="L239" s="294"/>
      <c r="M239" s="262"/>
      <c r="N239" s="253"/>
      <c r="O239" s="246"/>
      <c r="P239" s="246"/>
      <c r="Q239" s="246"/>
      <c r="R239" s="98"/>
      <c r="S239" s="98"/>
      <c r="T239" s="98"/>
      <c r="U239" s="98"/>
    </row>
    <row r="240" spans="1:21" s="273" customFormat="1" ht="13.15" customHeight="1" x14ac:dyDescent="0.2">
      <c r="A240" s="289"/>
      <c r="B240" s="290"/>
      <c r="C240" s="291"/>
      <c r="D240" s="292"/>
      <c r="E240" s="292"/>
      <c r="F240" s="292"/>
      <c r="G240" s="292"/>
      <c r="H240" s="292"/>
      <c r="I240" s="293"/>
      <c r="J240" s="293"/>
      <c r="K240" s="293"/>
      <c r="L240" s="294"/>
      <c r="M240" s="262"/>
      <c r="N240" s="253"/>
      <c r="O240" s="246"/>
      <c r="P240" s="246"/>
      <c r="Q240" s="246"/>
      <c r="R240" s="98"/>
      <c r="S240" s="98"/>
      <c r="T240" s="98"/>
      <c r="U240" s="98"/>
    </row>
    <row r="241" spans="1:21" s="273" customFormat="1" ht="13.15" customHeight="1" x14ac:dyDescent="0.2">
      <c r="A241" s="289"/>
      <c r="B241" s="290"/>
      <c r="C241" s="291"/>
      <c r="D241" s="292"/>
      <c r="E241" s="292"/>
      <c r="F241" s="292"/>
      <c r="G241" s="292"/>
      <c r="H241" s="292"/>
      <c r="I241" s="293"/>
      <c r="J241" s="293"/>
      <c r="K241" s="293"/>
      <c r="L241" s="294"/>
      <c r="M241" s="262"/>
      <c r="N241" s="253"/>
      <c r="O241" s="246"/>
      <c r="P241" s="246"/>
      <c r="Q241" s="246"/>
      <c r="R241" s="98"/>
      <c r="S241" s="98"/>
      <c r="T241" s="98"/>
      <c r="U241" s="98"/>
    </row>
    <row r="242" spans="1:21" s="273" customFormat="1" ht="13.15" customHeight="1" x14ac:dyDescent="0.2">
      <c r="A242" s="289"/>
      <c r="B242" s="290"/>
      <c r="C242" s="291"/>
      <c r="D242" s="292"/>
      <c r="E242" s="292"/>
      <c r="F242" s="292"/>
      <c r="G242" s="292"/>
      <c r="H242" s="292"/>
      <c r="I242" s="293"/>
      <c r="J242" s="293"/>
      <c r="K242" s="293"/>
      <c r="L242" s="294"/>
      <c r="M242" s="262"/>
      <c r="N242" s="253"/>
      <c r="O242" s="246"/>
      <c r="P242" s="246"/>
      <c r="Q242" s="246"/>
      <c r="R242" s="98"/>
      <c r="S242" s="98"/>
      <c r="T242" s="98"/>
      <c r="U242" s="98"/>
    </row>
    <row r="243" spans="1:21" s="273" customFormat="1" ht="13.15" customHeight="1" x14ac:dyDescent="0.2">
      <c r="A243" s="289"/>
      <c r="B243" s="290"/>
      <c r="C243" s="291"/>
      <c r="D243" s="292"/>
      <c r="E243" s="292"/>
      <c r="F243" s="292"/>
      <c r="G243" s="292"/>
      <c r="H243" s="292"/>
      <c r="I243" s="293"/>
      <c r="J243" s="293"/>
      <c r="K243" s="293"/>
      <c r="L243" s="294"/>
      <c r="M243" s="262"/>
      <c r="N243" s="253"/>
      <c r="O243" s="246"/>
      <c r="P243" s="246"/>
      <c r="Q243" s="246"/>
      <c r="R243" s="98"/>
      <c r="S243" s="98"/>
      <c r="T243" s="98"/>
      <c r="U243" s="98"/>
    </row>
    <row r="244" spans="1:21" s="273" customFormat="1" ht="13.15" customHeight="1" x14ac:dyDescent="0.2">
      <c r="A244" s="289"/>
      <c r="B244" s="290"/>
      <c r="C244" s="291"/>
      <c r="D244" s="292"/>
      <c r="E244" s="292"/>
      <c r="F244" s="292"/>
      <c r="G244" s="292"/>
      <c r="H244" s="292"/>
      <c r="I244" s="293"/>
      <c r="J244" s="293"/>
      <c r="K244" s="293"/>
      <c r="L244" s="294"/>
      <c r="M244" s="262"/>
      <c r="N244" s="253"/>
      <c r="O244" s="246"/>
      <c r="P244" s="246"/>
      <c r="Q244" s="246"/>
      <c r="R244" s="98"/>
      <c r="S244" s="98"/>
      <c r="T244" s="98"/>
      <c r="U244" s="98"/>
    </row>
    <row r="245" spans="1:21" s="273" customFormat="1" ht="13.15" customHeight="1" x14ac:dyDescent="0.2">
      <c r="A245" s="289"/>
      <c r="B245" s="290"/>
      <c r="C245" s="291"/>
      <c r="D245" s="292"/>
      <c r="E245" s="292"/>
      <c r="F245" s="292"/>
      <c r="G245" s="292"/>
      <c r="H245" s="292"/>
      <c r="I245" s="293"/>
      <c r="J245" s="293"/>
      <c r="K245" s="293"/>
      <c r="L245" s="294"/>
      <c r="M245" s="262"/>
      <c r="N245" s="253"/>
      <c r="O245" s="246"/>
      <c r="P245" s="246"/>
      <c r="Q245" s="246"/>
      <c r="R245" s="98"/>
      <c r="S245" s="98"/>
      <c r="T245" s="98"/>
      <c r="U245" s="98"/>
    </row>
    <row r="246" spans="1:21" s="273" customFormat="1" ht="13.15" customHeight="1" x14ac:dyDescent="0.2">
      <c r="A246" s="289"/>
      <c r="B246" s="290"/>
      <c r="C246" s="291"/>
      <c r="D246" s="292"/>
      <c r="E246" s="292"/>
      <c r="F246" s="292"/>
      <c r="G246" s="292"/>
      <c r="H246" s="292"/>
      <c r="I246" s="293"/>
      <c r="J246" s="293"/>
      <c r="K246" s="293"/>
      <c r="L246" s="294"/>
      <c r="M246" s="262"/>
      <c r="N246" s="253"/>
      <c r="O246" s="246"/>
      <c r="P246" s="246"/>
      <c r="Q246" s="246"/>
      <c r="R246" s="98"/>
      <c r="S246" s="98"/>
      <c r="T246" s="98"/>
      <c r="U246" s="98"/>
    </row>
    <row r="247" spans="1:21" s="273" customFormat="1" ht="13.15" customHeight="1" x14ac:dyDescent="0.2">
      <c r="A247" s="289"/>
      <c r="B247" s="290"/>
      <c r="C247" s="291"/>
      <c r="D247" s="292"/>
      <c r="E247" s="292"/>
      <c r="F247" s="292"/>
      <c r="G247" s="292"/>
      <c r="H247" s="292"/>
      <c r="I247" s="293"/>
      <c r="J247" s="293"/>
      <c r="K247" s="293"/>
      <c r="L247" s="294"/>
      <c r="M247" s="262"/>
      <c r="N247" s="253"/>
      <c r="O247" s="246"/>
      <c r="P247" s="246"/>
      <c r="Q247" s="246"/>
      <c r="R247" s="98"/>
      <c r="S247" s="98"/>
      <c r="T247" s="98"/>
      <c r="U247" s="98"/>
    </row>
    <row r="248" spans="1:21" s="273" customFormat="1" ht="13.15" customHeight="1" x14ac:dyDescent="0.2">
      <c r="A248" s="289"/>
      <c r="B248" s="290"/>
      <c r="C248" s="291"/>
      <c r="D248" s="292"/>
      <c r="E248" s="292"/>
      <c r="F248" s="292"/>
      <c r="G248" s="292"/>
      <c r="H248" s="292"/>
      <c r="I248" s="293"/>
      <c r="J248" s="293"/>
      <c r="K248" s="293"/>
      <c r="L248" s="294"/>
      <c r="M248" s="262"/>
      <c r="N248" s="253"/>
      <c r="O248" s="246"/>
      <c r="P248" s="246"/>
      <c r="Q248" s="246"/>
      <c r="R248" s="98"/>
      <c r="S248" s="98"/>
      <c r="T248" s="98"/>
      <c r="U248" s="98"/>
    </row>
    <row r="249" spans="1:21" s="273" customFormat="1" ht="13.15" customHeight="1" x14ac:dyDescent="0.2">
      <c r="A249" s="289"/>
      <c r="B249" s="290"/>
      <c r="C249" s="291"/>
      <c r="D249" s="292"/>
      <c r="E249" s="292"/>
      <c r="F249" s="292"/>
      <c r="G249" s="292"/>
      <c r="H249" s="292"/>
      <c r="I249" s="293"/>
      <c r="J249" s="293"/>
      <c r="K249" s="293"/>
      <c r="L249" s="294"/>
      <c r="M249" s="262"/>
      <c r="N249" s="253"/>
      <c r="O249" s="246"/>
      <c r="P249" s="246"/>
      <c r="Q249" s="246"/>
      <c r="R249" s="98"/>
      <c r="S249" s="98"/>
      <c r="T249" s="98"/>
      <c r="U249" s="98"/>
    </row>
    <row r="250" spans="1:21" s="273" customFormat="1" ht="13.15" customHeight="1" x14ac:dyDescent="0.2">
      <c r="A250" s="289"/>
      <c r="B250" s="290"/>
      <c r="C250" s="291"/>
      <c r="D250" s="292"/>
      <c r="E250" s="292"/>
      <c r="F250" s="292"/>
      <c r="G250" s="292"/>
      <c r="H250" s="292"/>
      <c r="I250" s="293"/>
      <c r="J250" s="293"/>
      <c r="K250" s="293"/>
      <c r="L250" s="294"/>
      <c r="M250" s="262"/>
      <c r="N250" s="253"/>
      <c r="O250" s="246"/>
      <c r="P250" s="246"/>
      <c r="Q250" s="246"/>
      <c r="R250" s="98"/>
      <c r="S250" s="98"/>
      <c r="T250" s="98"/>
      <c r="U250" s="98"/>
    </row>
    <row r="251" spans="1:21" s="273" customFormat="1" ht="13.15" customHeight="1" x14ac:dyDescent="0.2">
      <c r="A251" s="289"/>
      <c r="B251" s="290"/>
      <c r="C251" s="291"/>
      <c r="D251" s="292"/>
      <c r="E251" s="292"/>
      <c r="F251" s="292"/>
      <c r="G251" s="292"/>
      <c r="H251" s="292"/>
      <c r="I251" s="293"/>
      <c r="J251" s="293"/>
      <c r="K251" s="293"/>
      <c r="L251" s="294"/>
      <c r="M251" s="262"/>
      <c r="N251" s="253"/>
      <c r="O251" s="246"/>
      <c r="P251" s="246"/>
      <c r="Q251" s="246"/>
      <c r="R251" s="98"/>
      <c r="S251" s="98"/>
      <c r="T251" s="98"/>
      <c r="U251" s="98"/>
    </row>
    <row r="252" spans="1:21" s="273" customFormat="1" ht="13.15" customHeight="1" x14ac:dyDescent="0.2">
      <c r="A252" s="289"/>
      <c r="B252" s="290"/>
      <c r="C252" s="291"/>
      <c r="D252" s="292"/>
      <c r="E252" s="292"/>
      <c r="F252" s="292"/>
      <c r="G252" s="292"/>
      <c r="H252" s="292"/>
      <c r="I252" s="293"/>
      <c r="J252" s="293"/>
      <c r="K252" s="293"/>
      <c r="L252" s="294"/>
      <c r="M252" s="262"/>
      <c r="N252" s="253"/>
      <c r="O252" s="246"/>
      <c r="P252" s="246"/>
      <c r="Q252" s="246"/>
      <c r="R252" s="98"/>
      <c r="S252" s="98"/>
      <c r="T252" s="98"/>
      <c r="U252" s="98"/>
    </row>
    <row r="253" spans="1:21" s="273" customFormat="1" ht="13.15" customHeight="1" x14ac:dyDescent="0.2">
      <c r="A253" s="289"/>
      <c r="B253" s="290"/>
      <c r="C253" s="291"/>
      <c r="D253" s="292"/>
      <c r="E253" s="292"/>
      <c r="F253" s="292"/>
      <c r="G253" s="292"/>
      <c r="H253" s="292"/>
      <c r="I253" s="293"/>
      <c r="J253" s="293"/>
      <c r="K253" s="293"/>
      <c r="L253" s="294"/>
      <c r="M253" s="262"/>
      <c r="N253" s="253"/>
      <c r="O253" s="246"/>
      <c r="P253" s="246"/>
      <c r="Q253" s="246"/>
      <c r="R253" s="98"/>
      <c r="S253" s="98"/>
      <c r="T253" s="98"/>
      <c r="U253" s="98"/>
    </row>
    <row r="254" spans="1:21" s="273" customFormat="1" ht="13.15" customHeight="1" x14ac:dyDescent="0.2">
      <c r="A254" s="289"/>
      <c r="B254" s="290"/>
      <c r="C254" s="291"/>
      <c r="D254" s="292"/>
      <c r="E254" s="292"/>
      <c r="F254" s="292"/>
      <c r="G254" s="292"/>
      <c r="H254" s="292"/>
      <c r="I254" s="293"/>
      <c r="J254" s="293"/>
      <c r="K254" s="293"/>
      <c r="L254" s="294"/>
      <c r="M254" s="262"/>
      <c r="N254" s="253"/>
      <c r="O254" s="246"/>
      <c r="P254" s="246"/>
      <c r="Q254" s="246"/>
      <c r="R254" s="98"/>
      <c r="S254" s="98"/>
      <c r="T254" s="98"/>
      <c r="U254" s="98"/>
    </row>
    <row r="255" spans="1:21" s="273" customFormat="1" ht="13.15" customHeight="1" x14ac:dyDescent="0.2">
      <c r="A255" s="289"/>
      <c r="B255" s="290"/>
      <c r="C255" s="291"/>
      <c r="D255" s="292"/>
      <c r="E255" s="292"/>
      <c r="F255" s="292"/>
      <c r="G255" s="292"/>
      <c r="H255" s="292"/>
      <c r="I255" s="293"/>
      <c r="J255" s="293"/>
      <c r="K255" s="293"/>
      <c r="L255" s="294"/>
      <c r="M255" s="262"/>
      <c r="N255" s="253"/>
      <c r="O255" s="246"/>
      <c r="P255" s="246"/>
      <c r="Q255" s="246"/>
      <c r="R255" s="98"/>
      <c r="S255" s="98"/>
      <c r="T255" s="98"/>
      <c r="U255" s="98"/>
    </row>
    <row r="256" spans="1:21" s="273" customFormat="1" ht="13.15" customHeight="1" x14ac:dyDescent="0.2">
      <c r="A256" s="289"/>
      <c r="B256" s="290"/>
      <c r="C256" s="291"/>
      <c r="D256" s="292"/>
      <c r="E256" s="292"/>
      <c r="F256" s="292"/>
      <c r="G256" s="292"/>
      <c r="H256" s="292"/>
      <c r="I256" s="293"/>
      <c r="J256" s="293"/>
      <c r="K256" s="293"/>
      <c r="L256" s="294"/>
      <c r="M256" s="262"/>
      <c r="N256" s="253"/>
      <c r="O256" s="246"/>
      <c r="P256" s="246"/>
      <c r="Q256" s="246"/>
      <c r="R256" s="98"/>
      <c r="S256" s="98"/>
      <c r="T256" s="98"/>
      <c r="U256" s="98"/>
    </row>
    <row r="257" spans="1:21" s="273" customFormat="1" ht="13.15" customHeight="1" x14ac:dyDescent="0.2">
      <c r="A257" s="289"/>
      <c r="B257" s="290"/>
      <c r="C257" s="291"/>
      <c r="D257" s="292"/>
      <c r="E257" s="292"/>
      <c r="F257" s="292"/>
      <c r="G257" s="292"/>
      <c r="H257" s="292"/>
      <c r="I257" s="293"/>
      <c r="J257" s="293"/>
      <c r="K257" s="293"/>
      <c r="L257" s="294"/>
      <c r="M257" s="262"/>
      <c r="N257" s="253"/>
      <c r="O257" s="246"/>
      <c r="P257" s="246"/>
      <c r="Q257" s="246"/>
      <c r="R257" s="98"/>
      <c r="S257" s="98"/>
      <c r="T257" s="98"/>
      <c r="U257" s="98"/>
    </row>
    <row r="258" spans="1:21" s="273" customFormat="1" ht="13.15" customHeight="1" x14ac:dyDescent="0.2">
      <c r="A258" s="289"/>
      <c r="B258" s="290"/>
      <c r="C258" s="291"/>
      <c r="D258" s="292"/>
      <c r="E258" s="292"/>
      <c r="F258" s="292"/>
      <c r="G258" s="292"/>
      <c r="H258" s="292"/>
      <c r="I258" s="293"/>
      <c r="J258" s="293"/>
      <c r="K258" s="293"/>
      <c r="L258" s="294"/>
      <c r="M258" s="262"/>
      <c r="N258" s="253"/>
      <c r="O258" s="246"/>
      <c r="P258" s="246"/>
      <c r="Q258" s="246"/>
      <c r="R258" s="98"/>
      <c r="S258" s="98"/>
      <c r="T258" s="98"/>
      <c r="U258" s="98"/>
    </row>
    <row r="259" spans="1:21" s="273" customFormat="1" ht="13.15" customHeight="1" x14ac:dyDescent="0.2">
      <c r="A259" s="289"/>
      <c r="B259" s="290"/>
      <c r="C259" s="291"/>
      <c r="D259" s="292"/>
      <c r="E259" s="292"/>
      <c r="F259" s="292"/>
      <c r="G259" s="292"/>
      <c r="H259" s="292"/>
      <c r="I259" s="293"/>
      <c r="J259" s="293"/>
      <c r="K259" s="293"/>
      <c r="L259" s="294"/>
      <c r="M259" s="262"/>
      <c r="N259" s="253"/>
      <c r="O259" s="246"/>
      <c r="P259" s="246"/>
      <c r="Q259" s="246"/>
      <c r="R259" s="98"/>
      <c r="S259" s="98"/>
      <c r="T259" s="98"/>
      <c r="U259" s="98"/>
    </row>
    <row r="260" spans="1:21" s="273" customFormat="1" ht="13.15" customHeight="1" x14ac:dyDescent="0.2">
      <c r="A260" s="289"/>
      <c r="B260" s="290"/>
      <c r="C260" s="291"/>
      <c r="D260" s="292"/>
      <c r="E260" s="292"/>
      <c r="F260" s="292"/>
      <c r="G260" s="292"/>
      <c r="H260" s="292"/>
      <c r="I260" s="293"/>
      <c r="J260" s="293"/>
      <c r="K260" s="293"/>
      <c r="L260" s="294"/>
      <c r="M260" s="262"/>
      <c r="N260" s="253"/>
      <c r="O260" s="246"/>
      <c r="P260" s="246"/>
      <c r="Q260" s="246"/>
      <c r="R260" s="98"/>
      <c r="S260" s="98"/>
      <c r="T260" s="98"/>
      <c r="U260" s="98"/>
    </row>
    <row r="261" spans="1:21" s="273" customFormat="1" ht="13.15" customHeight="1" x14ac:dyDescent="0.2">
      <c r="A261" s="289"/>
      <c r="B261" s="290"/>
      <c r="C261" s="291"/>
      <c r="D261" s="292"/>
      <c r="E261" s="292"/>
      <c r="F261" s="292"/>
      <c r="G261" s="292"/>
      <c r="H261" s="292"/>
      <c r="I261" s="293"/>
      <c r="J261" s="293"/>
      <c r="K261" s="293"/>
      <c r="L261" s="294"/>
      <c r="M261" s="262"/>
      <c r="N261" s="253"/>
      <c r="O261" s="246"/>
      <c r="P261" s="246"/>
      <c r="Q261" s="246"/>
      <c r="R261" s="98"/>
      <c r="S261" s="98"/>
      <c r="T261" s="98"/>
      <c r="U261" s="98"/>
    </row>
    <row r="262" spans="1:21" s="273" customFormat="1" ht="13.15" customHeight="1" x14ac:dyDescent="0.2">
      <c r="A262" s="289"/>
      <c r="B262" s="290"/>
      <c r="C262" s="291"/>
      <c r="D262" s="292"/>
      <c r="E262" s="292"/>
      <c r="F262" s="292"/>
      <c r="G262" s="292"/>
      <c r="H262" s="292"/>
      <c r="I262" s="293"/>
      <c r="J262" s="293"/>
      <c r="K262" s="293"/>
      <c r="L262" s="294"/>
      <c r="M262" s="262"/>
      <c r="N262" s="253"/>
      <c r="O262" s="246"/>
      <c r="P262" s="246"/>
      <c r="Q262" s="246"/>
      <c r="R262" s="98"/>
      <c r="S262" s="98"/>
      <c r="T262" s="98"/>
      <c r="U262" s="98"/>
    </row>
    <row r="263" spans="1:21" s="273" customFormat="1" ht="13.15" customHeight="1" x14ac:dyDescent="0.2">
      <c r="A263" s="289"/>
      <c r="B263" s="290"/>
      <c r="C263" s="291"/>
      <c r="D263" s="292"/>
      <c r="E263" s="292"/>
      <c r="F263" s="292"/>
      <c r="G263" s="292"/>
      <c r="H263" s="292"/>
      <c r="I263" s="293"/>
      <c r="J263" s="293"/>
      <c r="K263" s="293"/>
      <c r="L263" s="294"/>
      <c r="M263" s="262"/>
      <c r="N263" s="253"/>
      <c r="O263" s="246"/>
      <c r="P263" s="246"/>
      <c r="Q263" s="246"/>
      <c r="R263" s="98"/>
      <c r="S263" s="98"/>
      <c r="T263" s="98"/>
      <c r="U263" s="98"/>
    </row>
    <row r="264" spans="1:21" s="273" customFormat="1" ht="13.15" customHeight="1" x14ac:dyDescent="0.2">
      <c r="A264" s="289"/>
      <c r="B264" s="290"/>
      <c r="C264" s="291"/>
      <c r="D264" s="292"/>
      <c r="E264" s="292"/>
      <c r="F264" s="292"/>
      <c r="G264" s="292"/>
      <c r="H264" s="292"/>
      <c r="I264" s="293"/>
      <c r="J264" s="293"/>
      <c r="K264" s="293"/>
      <c r="L264" s="294"/>
      <c r="M264" s="262"/>
      <c r="N264" s="253"/>
      <c r="O264" s="246"/>
      <c r="P264" s="246"/>
      <c r="Q264" s="246"/>
      <c r="R264" s="98"/>
      <c r="S264" s="98"/>
      <c r="T264" s="98"/>
      <c r="U264" s="98"/>
    </row>
    <row r="265" spans="1:21" s="273" customFormat="1" ht="13.15" customHeight="1" x14ac:dyDescent="0.2">
      <c r="A265" s="289"/>
      <c r="B265" s="290"/>
      <c r="C265" s="291"/>
      <c r="D265" s="292"/>
      <c r="E265" s="292"/>
      <c r="F265" s="292"/>
      <c r="G265" s="292"/>
      <c r="H265" s="292"/>
      <c r="I265" s="293"/>
      <c r="J265" s="293"/>
      <c r="K265" s="293"/>
      <c r="L265" s="294"/>
      <c r="M265" s="262"/>
      <c r="N265" s="253"/>
      <c r="O265" s="246"/>
      <c r="P265" s="246"/>
      <c r="Q265" s="246"/>
      <c r="R265" s="98"/>
      <c r="S265" s="98"/>
      <c r="T265" s="98"/>
      <c r="U265" s="98"/>
    </row>
    <row r="266" spans="1:21" s="273" customFormat="1" ht="13.15" customHeight="1" x14ac:dyDescent="0.2">
      <c r="A266" s="289"/>
      <c r="B266" s="290"/>
      <c r="C266" s="291"/>
      <c r="D266" s="292"/>
      <c r="E266" s="292"/>
      <c r="F266" s="292"/>
      <c r="G266" s="292"/>
      <c r="H266" s="292"/>
      <c r="I266" s="293"/>
      <c r="J266" s="293"/>
      <c r="K266" s="293"/>
      <c r="L266" s="294"/>
      <c r="M266" s="262"/>
      <c r="N266" s="253"/>
      <c r="O266" s="246"/>
      <c r="P266" s="246"/>
      <c r="Q266" s="246"/>
      <c r="R266" s="98"/>
      <c r="S266" s="98"/>
      <c r="T266" s="98"/>
      <c r="U266" s="98"/>
    </row>
    <row r="267" spans="1:21" s="273" customFormat="1" ht="13.15" customHeight="1" x14ac:dyDescent="0.2">
      <c r="A267" s="289"/>
      <c r="B267" s="290"/>
      <c r="C267" s="291"/>
      <c r="D267" s="292"/>
      <c r="E267" s="292"/>
      <c r="F267" s="292"/>
      <c r="G267" s="292"/>
      <c r="H267" s="292"/>
      <c r="I267" s="293"/>
      <c r="J267" s="293"/>
      <c r="K267" s="293"/>
      <c r="L267" s="294"/>
      <c r="M267" s="262"/>
      <c r="N267" s="253"/>
      <c r="O267" s="246"/>
      <c r="P267" s="246"/>
      <c r="Q267" s="246"/>
      <c r="R267" s="98"/>
      <c r="S267" s="98"/>
      <c r="T267" s="98"/>
      <c r="U267" s="98"/>
    </row>
    <row r="268" spans="1:21" s="273" customFormat="1" ht="13.15" customHeight="1" x14ac:dyDescent="0.2">
      <c r="A268" s="289"/>
      <c r="B268" s="290"/>
      <c r="C268" s="291"/>
      <c r="D268" s="292"/>
      <c r="E268" s="292"/>
      <c r="F268" s="292"/>
      <c r="G268" s="292"/>
      <c r="H268" s="292"/>
      <c r="I268" s="293"/>
      <c r="J268" s="293"/>
      <c r="K268" s="293"/>
      <c r="L268" s="294"/>
      <c r="M268" s="262"/>
      <c r="N268" s="253"/>
      <c r="O268" s="246"/>
      <c r="P268" s="246"/>
      <c r="Q268" s="246"/>
      <c r="R268" s="98"/>
      <c r="S268" s="98"/>
      <c r="T268" s="98"/>
      <c r="U268" s="98"/>
    </row>
    <row r="269" spans="1:21" s="273" customFormat="1" ht="13.15" customHeight="1" x14ac:dyDescent="0.2">
      <c r="A269" s="289"/>
      <c r="B269" s="290"/>
      <c r="C269" s="291"/>
      <c r="D269" s="292"/>
      <c r="E269" s="292"/>
      <c r="F269" s="292"/>
      <c r="G269" s="292"/>
      <c r="H269" s="292"/>
      <c r="I269" s="293"/>
      <c r="J269" s="293"/>
      <c r="K269" s="293"/>
      <c r="L269" s="294"/>
      <c r="M269" s="262"/>
      <c r="N269" s="253"/>
      <c r="O269" s="246"/>
      <c r="P269" s="246"/>
      <c r="Q269" s="246"/>
      <c r="R269" s="98"/>
      <c r="S269" s="98"/>
      <c r="T269" s="98"/>
      <c r="U269" s="98"/>
    </row>
    <row r="270" spans="1:21" s="273" customFormat="1" ht="13.15" customHeight="1" x14ac:dyDescent="0.2">
      <c r="A270" s="289"/>
      <c r="B270" s="290"/>
      <c r="C270" s="291"/>
      <c r="D270" s="292"/>
      <c r="E270" s="292"/>
      <c r="F270" s="292"/>
      <c r="G270" s="292"/>
      <c r="H270" s="292"/>
      <c r="I270" s="293"/>
      <c r="J270" s="293"/>
      <c r="K270" s="293"/>
      <c r="L270" s="294"/>
      <c r="M270" s="262"/>
      <c r="N270" s="253"/>
      <c r="O270" s="246"/>
      <c r="P270" s="246"/>
      <c r="Q270" s="246"/>
      <c r="R270" s="98"/>
      <c r="S270" s="98"/>
      <c r="T270" s="98"/>
      <c r="U270" s="98"/>
    </row>
    <row r="271" spans="1:21" s="273" customFormat="1" ht="13.15" customHeight="1" x14ac:dyDescent="0.2">
      <c r="A271" s="289"/>
      <c r="B271" s="290"/>
      <c r="C271" s="291"/>
      <c r="D271" s="292"/>
      <c r="E271" s="292"/>
      <c r="F271" s="292"/>
      <c r="G271" s="292"/>
      <c r="H271" s="292"/>
      <c r="I271" s="293"/>
      <c r="J271" s="293"/>
      <c r="K271" s="293"/>
      <c r="L271" s="294"/>
      <c r="M271" s="262"/>
      <c r="N271" s="253"/>
      <c r="O271" s="246"/>
      <c r="P271" s="246"/>
      <c r="Q271" s="246"/>
      <c r="R271" s="98"/>
      <c r="S271" s="98"/>
      <c r="T271" s="98"/>
      <c r="U271" s="98"/>
    </row>
    <row r="272" spans="1:21" s="273" customFormat="1" ht="13.15" customHeight="1" x14ac:dyDescent="0.2">
      <c r="A272" s="289"/>
      <c r="B272" s="290"/>
      <c r="C272" s="291"/>
      <c r="D272" s="292"/>
      <c r="E272" s="292"/>
      <c r="F272" s="292"/>
      <c r="G272" s="292"/>
      <c r="H272" s="292"/>
      <c r="I272" s="293"/>
      <c r="J272" s="293"/>
      <c r="K272" s="293"/>
      <c r="L272" s="294"/>
      <c r="M272" s="262"/>
      <c r="N272" s="253"/>
      <c r="O272" s="246"/>
      <c r="P272" s="246"/>
      <c r="Q272" s="246"/>
      <c r="R272" s="98"/>
      <c r="S272" s="98"/>
      <c r="T272" s="98"/>
      <c r="U272" s="98"/>
    </row>
    <row r="273" spans="1:21" s="273" customFormat="1" ht="13.15" customHeight="1" x14ac:dyDescent="0.2">
      <c r="A273" s="289"/>
      <c r="B273" s="290"/>
      <c r="C273" s="291"/>
      <c r="D273" s="292"/>
      <c r="E273" s="292"/>
      <c r="F273" s="292"/>
      <c r="G273" s="292"/>
      <c r="H273" s="292"/>
      <c r="I273" s="293"/>
      <c r="J273" s="293"/>
      <c r="K273" s="293"/>
      <c r="L273" s="294"/>
      <c r="M273" s="262"/>
      <c r="N273" s="253"/>
      <c r="O273" s="246"/>
      <c r="P273" s="246"/>
      <c r="Q273" s="246"/>
      <c r="R273" s="98"/>
      <c r="S273" s="98"/>
      <c r="T273" s="98"/>
      <c r="U273" s="98"/>
    </row>
    <row r="274" spans="1:21" s="273" customFormat="1" ht="13.15" customHeight="1" x14ac:dyDescent="0.2">
      <c r="A274" s="289"/>
      <c r="B274" s="290"/>
      <c r="C274" s="291"/>
      <c r="D274" s="292"/>
      <c r="E274" s="292"/>
      <c r="F274" s="292"/>
      <c r="G274" s="292"/>
      <c r="H274" s="292"/>
      <c r="I274" s="293"/>
      <c r="J274" s="293"/>
      <c r="K274" s="293"/>
      <c r="L274" s="294"/>
      <c r="M274" s="262"/>
      <c r="N274" s="253"/>
      <c r="O274" s="246"/>
      <c r="P274" s="246"/>
      <c r="Q274" s="246"/>
      <c r="R274" s="98"/>
      <c r="S274" s="98"/>
      <c r="T274" s="98"/>
      <c r="U274" s="98"/>
    </row>
    <row r="275" spans="1:21" s="273" customFormat="1" ht="13.15" customHeight="1" x14ac:dyDescent="0.2">
      <c r="A275" s="289"/>
      <c r="B275" s="290"/>
      <c r="C275" s="291"/>
      <c r="D275" s="292"/>
      <c r="E275" s="292"/>
      <c r="F275" s="292"/>
      <c r="G275" s="292"/>
      <c r="H275" s="292"/>
      <c r="I275" s="293"/>
      <c r="J275" s="293"/>
      <c r="K275" s="293"/>
      <c r="L275" s="294"/>
      <c r="M275" s="262"/>
      <c r="N275" s="253"/>
      <c r="O275" s="246"/>
      <c r="P275" s="246"/>
      <c r="Q275" s="246"/>
      <c r="R275" s="98"/>
      <c r="S275" s="98"/>
      <c r="T275" s="98"/>
      <c r="U275" s="98"/>
    </row>
    <row r="276" spans="1:21" s="273" customFormat="1" ht="13.15" customHeight="1" x14ac:dyDescent="0.2">
      <c r="A276" s="289"/>
      <c r="B276" s="290"/>
      <c r="C276" s="291"/>
      <c r="D276" s="292"/>
      <c r="E276" s="292"/>
      <c r="F276" s="292"/>
      <c r="G276" s="292"/>
      <c r="H276" s="292"/>
      <c r="I276" s="293"/>
      <c r="J276" s="293"/>
      <c r="K276" s="293"/>
      <c r="L276" s="294"/>
      <c r="M276" s="262"/>
      <c r="N276" s="253"/>
      <c r="O276" s="246"/>
      <c r="P276" s="246"/>
      <c r="Q276" s="246"/>
      <c r="R276" s="98"/>
      <c r="S276" s="98"/>
      <c r="T276" s="98"/>
      <c r="U276" s="98"/>
    </row>
    <row r="277" spans="1:21" s="273" customFormat="1" ht="13.15" customHeight="1" x14ac:dyDescent="0.2">
      <c r="A277" s="289"/>
      <c r="B277" s="290"/>
      <c r="C277" s="291"/>
      <c r="D277" s="292"/>
      <c r="E277" s="292"/>
      <c r="F277" s="292"/>
      <c r="G277" s="292"/>
      <c r="H277" s="292"/>
      <c r="I277" s="293"/>
      <c r="J277" s="293"/>
      <c r="K277" s="293"/>
      <c r="L277" s="294"/>
      <c r="M277" s="262"/>
      <c r="N277" s="253"/>
      <c r="O277" s="246"/>
      <c r="P277" s="246"/>
      <c r="Q277" s="246"/>
      <c r="R277" s="98"/>
      <c r="S277" s="98"/>
      <c r="T277" s="98"/>
      <c r="U277" s="98"/>
    </row>
    <row r="278" spans="1:21" s="273" customFormat="1" ht="13.15" customHeight="1" x14ac:dyDescent="0.2">
      <c r="A278" s="289"/>
      <c r="B278" s="290"/>
      <c r="C278" s="291"/>
      <c r="D278" s="292"/>
      <c r="E278" s="292"/>
      <c r="F278" s="292"/>
      <c r="G278" s="292"/>
      <c r="H278" s="292"/>
      <c r="I278" s="293"/>
      <c r="J278" s="293"/>
      <c r="K278" s="293"/>
      <c r="L278" s="294"/>
      <c r="M278" s="262"/>
      <c r="N278" s="253"/>
      <c r="O278" s="246"/>
      <c r="P278" s="246"/>
      <c r="Q278" s="246"/>
      <c r="R278" s="98"/>
      <c r="S278" s="98"/>
      <c r="T278" s="98"/>
      <c r="U278" s="98"/>
    </row>
    <row r="279" spans="1:21" s="273" customFormat="1" ht="13.15" customHeight="1" x14ac:dyDescent="0.2">
      <c r="A279" s="289"/>
      <c r="B279" s="290"/>
      <c r="C279" s="291"/>
      <c r="D279" s="292"/>
      <c r="E279" s="292"/>
      <c r="F279" s="292"/>
      <c r="G279" s="292"/>
      <c r="H279" s="292"/>
      <c r="I279" s="293"/>
      <c r="J279" s="293"/>
      <c r="K279" s="293"/>
      <c r="L279" s="294"/>
      <c r="M279" s="262"/>
      <c r="N279" s="253"/>
      <c r="O279" s="246"/>
      <c r="P279" s="246"/>
      <c r="Q279" s="246"/>
      <c r="R279" s="98"/>
      <c r="S279" s="98"/>
      <c r="T279" s="98"/>
      <c r="U279" s="98"/>
    </row>
    <row r="280" spans="1:21" s="273" customFormat="1" ht="13.15" customHeight="1" x14ac:dyDescent="0.2">
      <c r="A280" s="289"/>
      <c r="B280" s="290"/>
      <c r="C280" s="291"/>
      <c r="D280" s="292"/>
      <c r="E280" s="292"/>
      <c r="F280" s="292"/>
      <c r="G280" s="292"/>
      <c r="H280" s="292"/>
      <c r="I280" s="293"/>
      <c r="J280" s="293"/>
      <c r="K280" s="293"/>
      <c r="L280" s="294"/>
      <c r="M280" s="262"/>
      <c r="N280" s="253"/>
      <c r="O280" s="246"/>
      <c r="P280" s="246"/>
      <c r="Q280" s="246"/>
      <c r="R280" s="98"/>
      <c r="S280" s="98"/>
      <c r="T280" s="98"/>
      <c r="U280" s="98"/>
    </row>
    <row r="281" spans="1:21" s="273" customFormat="1" ht="13.15" customHeight="1" x14ac:dyDescent="0.2">
      <c r="A281" s="289"/>
      <c r="B281" s="290"/>
      <c r="C281" s="291"/>
      <c r="D281" s="292"/>
      <c r="E281" s="292"/>
      <c r="F281" s="292"/>
      <c r="G281" s="292"/>
      <c r="H281" s="292"/>
      <c r="I281" s="293"/>
      <c r="J281" s="293"/>
      <c r="K281" s="293"/>
      <c r="L281" s="294"/>
      <c r="M281" s="262"/>
      <c r="N281" s="253"/>
      <c r="O281" s="246"/>
      <c r="P281" s="246"/>
      <c r="Q281" s="246"/>
      <c r="R281" s="98"/>
      <c r="S281" s="98"/>
      <c r="T281" s="98"/>
      <c r="U281" s="98"/>
    </row>
    <row r="282" spans="1:21" s="273" customFormat="1" ht="13.15" customHeight="1" x14ac:dyDescent="0.2">
      <c r="A282" s="289"/>
      <c r="B282" s="290"/>
      <c r="C282" s="291"/>
      <c r="D282" s="292"/>
      <c r="E282" s="292"/>
      <c r="F282" s="292"/>
      <c r="G282" s="292"/>
      <c r="H282" s="292"/>
      <c r="I282" s="293"/>
      <c r="J282" s="293"/>
      <c r="K282" s="293"/>
      <c r="L282" s="294"/>
      <c r="M282" s="262"/>
      <c r="N282" s="253"/>
      <c r="O282" s="246"/>
      <c r="P282" s="246"/>
      <c r="Q282" s="246"/>
      <c r="R282" s="98"/>
      <c r="S282" s="98"/>
      <c r="T282" s="98"/>
      <c r="U282" s="98"/>
    </row>
    <row r="283" spans="1:21" s="273" customFormat="1" ht="13.15" customHeight="1" x14ac:dyDescent="0.2">
      <c r="A283" s="289"/>
      <c r="B283" s="290"/>
      <c r="C283" s="291"/>
      <c r="D283" s="292"/>
      <c r="E283" s="292"/>
      <c r="F283" s="292"/>
      <c r="G283" s="292"/>
      <c r="H283" s="292"/>
      <c r="I283" s="293"/>
      <c r="J283" s="293"/>
      <c r="K283" s="293"/>
      <c r="L283" s="294"/>
      <c r="M283" s="262"/>
      <c r="N283" s="253"/>
      <c r="O283" s="246"/>
      <c r="P283" s="246"/>
      <c r="Q283" s="246"/>
      <c r="R283" s="98"/>
      <c r="S283" s="98"/>
      <c r="T283" s="98"/>
      <c r="U283" s="98"/>
    </row>
    <row r="284" spans="1:21" s="273" customFormat="1" ht="13.15" customHeight="1" x14ac:dyDescent="0.2">
      <c r="A284" s="289"/>
      <c r="B284" s="290"/>
      <c r="C284" s="291"/>
      <c r="D284" s="292"/>
      <c r="E284" s="292"/>
      <c r="F284" s="292"/>
      <c r="G284" s="292"/>
      <c r="H284" s="292"/>
      <c r="I284" s="293"/>
      <c r="J284" s="293"/>
      <c r="K284" s="293"/>
      <c r="L284" s="294"/>
      <c r="M284" s="262"/>
      <c r="N284" s="253"/>
      <c r="O284" s="246"/>
      <c r="P284" s="246"/>
      <c r="Q284" s="246"/>
      <c r="R284" s="98"/>
      <c r="S284" s="98"/>
      <c r="T284" s="98"/>
      <c r="U284" s="98"/>
    </row>
    <row r="285" spans="1:21" s="273" customFormat="1" ht="13.15" customHeight="1" x14ac:dyDescent="0.2">
      <c r="A285" s="289"/>
      <c r="B285" s="290"/>
      <c r="C285" s="291"/>
      <c r="D285" s="292"/>
      <c r="E285" s="292"/>
      <c r="F285" s="292"/>
      <c r="G285" s="292"/>
      <c r="H285" s="292"/>
      <c r="I285" s="293"/>
      <c r="J285" s="293"/>
      <c r="K285" s="293"/>
      <c r="L285" s="294"/>
      <c r="M285" s="262"/>
      <c r="N285" s="253"/>
      <c r="O285" s="246"/>
      <c r="P285" s="246"/>
      <c r="Q285" s="246"/>
      <c r="R285" s="98"/>
      <c r="S285" s="98"/>
      <c r="T285" s="98"/>
      <c r="U285" s="98"/>
    </row>
    <row r="286" spans="1:21" s="273" customFormat="1" ht="13.15" customHeight="1" x14ac:dyDescent="0.2">
      <c r="A286" s="289"/>
      <c r="B286" s="290"/>
      <c r="C286" s="291"/>
      <c r="D286" s="292"/>
      <c r="E286" s="292"/>
      <c r="F286" s="292"/>
      <c r="G286" s="292"/>
      <c r="H286" s="292"/>
      <c r="I286" s="293"/>
      <c r="J286" s="293"/>
      <c r="K286" s="293"/>
      <c r="L286" s="294"/>
      <c r="M286" s="262"/>
      <c r="N286" s="253"/>
      <c r="O286" s="246"/>
      <c r="P286" s="246"/>
      <c r="Q286" s="246"/>
      <c r="R286" s="98"/>
      <c r="S286" s="98"/>
      <c r="T286" s="98"/>
      <c r="U286" s="98"/>
    </row>
    <row r="287" spans="1:21" s="273" customFormat="1" ht="13.15" customHeight="1" x14ac:dyDescent="0.2">
      <c r="A287" s="289"/>
      <c r="B287" s="290"/>
      <c r="C287" s="291"/>
      <c r="D287" s="292"/>
      <c r="E287" s="292"/>
      <c r="F287" s="292"/>
      <c r="G287" s="292"/>
      <c r="H287" s="292"/>
      <c r="I287" s="293"/>
      <c r="J287" s="293"/>
      <c r="K287" s="293"/>
      <c r="L287" s="294"/>
      <c r="M287" s="262"/>
      <c r="N287" s="253"/>
      <c r="O287" s="246"/>
      <c r="P287" s="246"/>
      <c r="Q287" s="246"/>
      <c r="R287" s="98"/>
      <c r="S287" s="98"/>
      <c r="T287" s="98"/>
      <c r="U287" s="98"/>
    </row>
    <row r="288" spans="1:21" s="273" customFormat="1" ht="13.15" customHeight="1" x14ac:dyDescent="0.2">
      <c r="A288" s="289"/>
      <c r="B288" s="290"/>
      <c r="C288" s="291"/>
      <c r="D288" s="292"/>
      <c r="E288" s="292"/>
      <c r="F288" s="292"/>
      <c r="G288" s="292"/>
      <c r="H288" s="292"/>
      <c r="I288" s="293"/>
      <c r="J288" s="293"/>
      <c r="K288" s="293"/>
      <c r="L288" s="294"/>
      <c r="M288" s="262"/>
      <c r="N288" s="253"/>
      <c r="O288" s="246"/>
      <c r="P288" s="246"/>
      <c r="Q288" s="246"/>
      <c r="R288" s="98"/>
      <c r="S288" s="98"/>
      <c r="T288" s="98"/>
      <c r="U288" s="98"/>
    </row>
    <row r="289" spans="1:21" s="273" customFormat="1" ht="13.15" customHeight="1" x14ac:dyDescent="0.2">
      <c r="A289" s="289"/>
      <c r="B289" s="290"/>
      <c r="C289" s="291"/>
      <c r="D289" s="292"/>
      <c r="E289" s="292"/>
      <c r="F289" s="292"/>
      <c r="G289" s="292"/>
      <c r="H289" s="292"/>
      <c r="I289" s="293"/>
      <c r="J289" s="293"/>
      <c r="K289" s="293"/>
      <c r="L289" s="294"/>
      <c r="M289" s="262"/>
      <c r="N289" s="253"/>
      <c r="O289" s="246"/>
      <c r="P289" s="246"/>
      <c r="Q289" s="246"/>
      <c r="R289" s="98"/>
      <c r="S289" s="98"/>
      <c r="T289" s="98"/>
      <c r="U289" s="98"/>
    </row>
    <row r="290" spans="1:21" s="273" customFormat="1" ht="13.15" customHeight="1" x14ac:dyDescent="0.2">
      <c r="A290" s="289"/>
      <c r="B290" s="290"/>
      <c r="C290" s="291"/>
      <c r="D290" s="292"/>
      <c r="E290" s="292"/>
      <c r="F290" s="292"/>
      <c r="G290" s="292"/>
      <c r="H290" s="292"/>
      <c r="I290" s="293"/>
      <c r="J290" s="293"/>
      <c r="K290" s="293"/>
      <c r="L290" s="294"/>
      <c r="M290" s="262"/>
      <c r="N290" s="253"/>
      <c r="O290" s="246"/>
      <c r="P290" s="246"/>
      <c r="Q290" s="246"/>
      <c r="R290" s="98"/>
      <c r="S290" s="98"/>
      <c r="T290" s="98"/>
      <c r="U290" s="98"/>
    </row>
    <row r="291" spans="1:21" s="273" customFormat="1" ht="13.15" customHeight="1" x14ac:dyDescent="0.2">
      <c r="A291" s="289"/>
      <c r="B291" s="290"/>
      <c r="C291" s="291"/>
      <c r="D291" s="292"/>
      <c r="E291" s="292"/>
      <c r="F291" s="292"/>
      <c r="G291" s="292"/>
      <c r="H291" s="292"/>
      <c r="I291" s="293"/>
      <c r="J291" s="293"/>
      <c r="K291" s="293"/>
      <c r="L291" s="294"/>
      <c r="M291" s="262"/>
      <c r="N291" s="253"/>
      <c r="O291" s="246"/>
      <c r="P291" s="246"/>
      <c r="Q291" s="246"/>
      <c r="R291" s="98"/>
      <c r="S291" s="98"/>
      <c r="T291" s="98"/>
      <c r="U291" s="98"/>
    </row>
    <row r="292" spans="1:21" s="273" customFormat="1" ht="13.15" customHeight="1" x14ac:dyDescent="0.2">
      <c r="A292" s="289"/>
      <c r="B292" s="290"/>
      <c r="C292" s="291"/>
      <c r="D292" s="292"/>
      <c r="E292" s="292"/>
      <c r="F292" s="292"/>
      <c r="G292" s="292"/>
      <c r="H292" s="292"/>
      <c r="I292" s="293"/>
      <c r="J292" s="293"/>
      <c r="K292" s="293"/>
      <c r="L292" s="294"/>
      <c r="M292" s="262"/>
      <c r="N292" s="253"/>
      <c r="O292" s="246"/>
      <c r="P292" s="246"/>
      <c r="Q292" s="246"/>
      <c r="R292" s="98"/>
      <c r="S292" s="98"/>
      <c r="T292" s="98"/>
      <c r="U292" s="98"/>
    </row>
    <row r="293" spans="1:21" s="273" customFormat="1" ht="13.15" customHeight="1" x14ac:dyDescent="0.2">
      <c r="A293" s="289"/>
      <c r="B293" s="290"/>
      <c r="C293" s="291"/>
      <c r="D293" s="292"/>
      <c r="E293" s="292"/>
      <c r="F293" s="292"/>
      <c r="G293" s="292"/>
      <c r="H293" s="292"/>
      <c r="I293" s="293"/>
      <c r="J293" s="293"/>
      <c r="K293" s="293"/>
      <c r="L293" s="294"/>
      <c r="M293" s="262"/>
      <c r="N293" s="253"/>
      <c r="O293" s="246"/>
      <c r="P293" s="246"/>
      <c r="Q293" s="246"/>
      <c r="R293" s="98"/>
      <c r="S293" s="98"/>
      <c r="T293" s="98"/>
      <c r="U293" s="98"/>
    </row>
    <row r="294" spans="1:21" s="273" customFormat="1" ht="13.15" customHeight="1" x14ac:dyDescent="0.2">
      <c r="A294" s="289"/>
      <c r="B294" s="290"/>
      <c r="C294" s="291"/>
      <c r="D294" s="292"/>
      <c r="E294" s="292"/>
      <c r="F294" s="292"/>
      <c r="G294" s="292"/>
      <c r="H294" s="292"/>
      <c r="I294" s="293"/>
      <c r="J294" s="293"/>
      <c r="K294" s="293"/>
      <c r="L294" s="294"/>
      <c r="M294" s="262"/>
      <c r="N294" s="253"/>
      <c r="O294" s="246"/>
      <c r="P294" s="246"/>
      <c r="Q294" s="246"/>
      <c r="R294" s="98"/>
      <c r="S294" s="98"/>
      <c r="T294" s="98"/>
      <c r="U294" s="98"/>
    </row>
    <row r="295" spans="1:21" s="273" customFormat="1" ht="13.15" customHeight="1" x14ac:dyDescent="0.2">
      <c r="A295" s="289"/>
      <c r="B295" s="290"/>
      <c r="C295" s="291"/>
      <c r="D295" s="292"/>
      <c r="E295" s="292"/>
      <c r="F295" s="292"/>
      <c r="G295" s="292"/>
      <c r="H295" s="292"/>
      <c r="I295" s="293"/>
      <c r="J295" s="293"/>
      <c r="K295" s="293"/>
      <c r="L295" s="294"/>
      <c r="M295" s="262"/>
      <c r="N295" s="253"/>
      <c r="O295" s="246"/>
      <c r="P295" s="246"/>
      <c r="Q295" s="246"/>
      <c r="R295" s="98"/>
      <c r="S295" s="98"/>
      <c r="T295" s="98"/>
      <c r="U295" s="98"/>
    </row>
    <row r="296" spans="1:21" s="273" customFormat="1" ht="13.15" customHeight="1" x14ac:dyDescent="0.2">
      <c r="A296" s="289"/>
      <c r="B296" s="290"/>
      <c r="C296" s="291"/>
      <c r="D296" s="292"/>
      <c r="E296" s="292"/>
      <c r="F296" s="292"/>
      <c r="G296" s="292"/>
      <c r="H296" s="292"/>
      <c r="I296" s="293"/>
      <c r="J296" s="293"/>
      <c r="K296" s="293"/>
      <c r="L296" s="294"/>
      <c r="M296" s="262"/>
      <c r="N296" s="253"/>
      <c r="O296" s="246"/>
      <c r="P296" s="246"/>
      <c r="Q296" s="246"/>
      <c r="R296" s="98"/>
      <c r="S296" s="98"/>
      <c r="T296" s="98"/>
      <c r="U296" s="98"/>
    </row>
    <row r="297" spans="1:21" x14ac:dyDescent="0.2">
      <c r="M297" s="262"/>
    </row>
    <row r="298" spans="1:21" x14ac:dyDescent="0.2">
      <c r="M298" s="262"/>
    </row>
    <row r="299" spans="1:21" x14ac:dyDescent="0.2">
      <c r="M299" s="262"/>
    </row>
    <row r="300" spans="1:21" x14ac:dyDescent="0.2">
      <c r="M300" s="262"/>
    </row>
    <row r="301" spans="1:21" x14ac:dyDescent="0.2">
      <c r="M301" s="262"/>
    </row>
    <row r="302" spans="1:21" x14ac:dyDescent="0.2">
      <c r="M302" s="262"/>
    </row>
    <row r="303" spans="1:21" x14ac:dyDescent="0.2">
      <c r="M303" s="262"/>
    </row>
    <row r="304" spans="1:21" x14ac:dyDescent="0.2">
      <c r="M304" s="262"/>
    </row>
    <row r="305" spans="13:13" s="253" customFormat="1" x14ac:dyDescent="0.2">
      <c r="M305" s="262"/>
    </row>
    <row r="306" spans="13:13" s="253" customFormat="1" x14ac:dyDescent="0.2">
      <c r="M306" s="262"/>
    </row>
    <row r="307" spans="13:13" s="253" customFormat="1" x14ac:dyDescent="0.2">
      <c r="M307" s="262"/>
    </row>
    <row r="308" spans="13:13" s="253" customFormat="1" x14ac:dyDescent="0.2">
      <c r="M308" s="262"/>
    </row>
    <row r="309" spans="13:13" s="253" customFormat="1" x14ac:dyDescent="0.2">
      <c r="M309" s="262"/>
    </row>
    <row r="310" spans="13:13" s="253" customFormat="1" x14ac:dyDescent="0.2">
      <c r="M310" s="262"/>
    </row>
    <row r="311" spans="13:13" s="253" customFormat="1" x14ac:dyDescent="0.2">
      <c r="M311" s="262"/>
    </row>
    <row r="312" spans="13:13" s="253" customFormat="1" x14ac:dyDescent="0.2">
      <c r="M312" s="262"/>
    </row>
    <row r="313" spans="13:13" s="253" customFormat="1" x14ac:dyDescent="0.2">
      <c r="M313" s="262"/>
    </row>
    <row r="314" spans="13:13" s="253" customFormat="1" x14ac:dyDescent="0.2">
      <c r="M314" s="262"/>
    </row>
    <row r="315" spans="13:13" s="253" customFormat="1" x14ac:dyDescent="0.2">
      <c r="M315" s="262"/>
    </row>
    <row r="316" spans="13:13" s="253" customFormat="1" x14ac:dyDescent="0.2">
      <c r="M316" s="262"/>
    </row>
    <row r="317" spans="13:13" s="253" customFormat="1" x14ac:dyDescent="0.2">
      <c r="M317" s="262"/>
    </row>
    <row r="318" spans="13:13" s="253" customFormat="1" x14ac:dyDescent="0.2">
      <c r="M318" s="262"/>
    </row>
    <row r="319" spans="13:13" s="253" customFormat="1" x14ac:dyDescent="0.2">
      <c r="M319" s="262"/>
    </row>
    <row r="320" spans="13:13" s="253" customFormat="1" x14ac:dyDescent="0.2">
      <c r="M320" s="262"/>
    </row>
    <row r="321" spans="13:13" s="253" customFormat="1" x14ac:dyDescent="0.2">
      <c r="M321" s="262"/>
    </row>
    <row r="322" spans="13:13" s="253" customFormat="1" x14ac:dyDescent="0.2">
      <c r="M322" s="262"/>
    </row>
    <row r="323" spans="13:13" s="253" customFormat="1" x14ac:dyDescent="0.2">
      <c r="M323" s="262"/>
    </row>
    <row r="324" spans="13:13" s="253" customFormat="1" x14ac:dyDescent="0.2">
      <c r="M324" s="262"/>
    </row>
    <row r="325" spans="13:13" s="253" customFormat="1" x14ac:dyDescent="0.2">
      <c r="M325" s="262"/>
    </row>
    <row r="326" spans="13:13" s="253" customFormat="1" x14ac:dyDescent="0.2">
      <c r="M326" s="262"/>
    </row>
    <row r="327" spans="13:13" s="253" customFormat="1" x14ac:dyDescent="0.2">
      <c r="M327" s="262"/>
    </row>
    <row r="328" spans="13:13" s="253" customFormat="1" x14ac:dyDescent="0.2">
      <c r="M328" s="262"/>
    </row>
    <row r="329" spans="13:13" s="253" customFormat="1" x14ac:dyDescent="0.2">
      <c r="M329" s="262"/>
    </row>
    <row r="330" spans="13:13" s="253" customFormat="1" x14ac:dyDescent="0.2">
      <c r="M330" s="262"/>
    </row>
    <row r="331" spans="13:13" s="253" customFormat="1" x14ac:dyDescent="0.2">
      <c r="M331" s="262"/>
    </row>
    <row r="332" spans="13:13" s="253" customFormat="1" x14ac:dyDescent="0.2">
      <c r="M332" s="262"/>
    </row>
    <row r="333" spans="13:13" s="253" customFormat="1" x14ac:dyDescent="0.2">
      <c r="M333" s="262"/>
    </row>
    <row r="334" spans="13:13" s="253" customFormat="1" x14ac:dyDescent="0.2">
      <c r="M334" s="262"/>
    </row>
    <row r="335" spans="13:13" s="253" customFormat="1" x14ac:dyDescent="0.2">
      <c r="M335" s="262"/>
    </row>
    <row r="336" spans="13:13" s="253" customFormat="1" x14ac:dyDescent="0.2">
      <c r="M336" s="262"/>
    </row>
    <row r="337" spans="13:13" s="253" customFormat="1" x14ac:dyDescent="0.2">
      <c r="M337" s="262"/>
    </row>
    <row r="338" spans="13:13" s="253" customFormat="1" x14ac:dyDescent="0.2">
      <c r="M338" s="262"/>
    </row>
    <row r="339" spans="13:13" s="253" customFormat="1" x14ac:dyDescent="0.2">
      <c r="M339" s="262"/>
    </row>
    <row r="340" spans="13:13" s="253" customFormat="1" x14ac:dyDescent="0.2">
      <c r="M340" s="262"/>
    </row>
    <row r="341" spans="13:13" s="253" customFormat="1" x14ac:dyDescent="0.2">
      <c r="M341" s="262"/>
    </row>
    <row r="342" spans="13:13" s="253" customFormat="1" x14ac:dyDescent="0.2">
      <c r="M342" s="262"/>
    </row>
    <row r="343" spans="13:13" s="253" customFormat="1" x14ac:dyDescent="0.2">
      <c r="M343" s="262"/>
    </row>
    <row r="344" spans="13:13" s="253" customFormat="1" x14ac:dyDescent="0.2">
      <c r="M344" s="262"/>
    </row>
    <row r="345" spans="13:13" s="253" customFormat="1" x14ac:dyDescent="0.2">
      <c r="M345" s="262"/>
    </row>
    <row r="346" spans="13:13" s="253" customFormat="1" x14ac:dyDescent="0.2">
      <c r="M346" s="262"/>
    </row>
    <row r="347" spans="13:13" s="253" customFormat="1" x14ac:dyDescent="0.2">
      <c r="M347" s="262"/>
    </row>
    <row r="348" spans="13:13" s="253" customFormat="1" x14ac:dyDescent="0.2">
      <c r="M348" s="262"/>
    </row>
    <row r="349" spans="13:13" s="253" customFormat="1" x14ac:dyDescent="0.2">
      <c r="M349" s="262"/>
    </row>
    <row r="350" spans="13:13" s="253" customFormat="1" x14ac:dyDescent="0.2">
      <c r="M350" s="262"/>
    </row>
    <row r="351" spans="13:13" s="253" customFormat="1" x14ac:dyDescent="0.2">
      <c r="M351" s="262"/>
    </row>
    <row r="352" spans="13:13" s="253" customFormat="1" x14ac:dyDescent="0.2">
      <c r="M352" s="262"/>
    </row>
    <row r="353" spans="13:13" s="253" customFormat="1" x14ac:dyDescent="0.2">
      <c r="M353" s="262"/>
    </row>
    <row r="354" spans="13:13" s="253" customFormat="1" x14ac:dyDescent="0.2">
      <c r="M354" s="262"/>
    </row>
    <row r="355" spans="13:13" s="253" customFormat="1" x14ac:dyDescent="0.2">
      <c r="M355" s="262"/>
    </row>
    <row r="356" spans="13:13" s="253" customFormat="1" x14ac:dyDescent="0.2">
      <c r="M356" s="262"/>
    </row>
    <row r="357" spans="13:13" s="253" customFormat="1" x14ac:dyDescent="0.2">
      <c r="M357" s="262"/>
    </row>
    <row r="358" spans="13:13" s="253" customFormat="1" x14ac:dyDescent="0.2">
      <c r="M358" s="262"/>
    </row>
    <row r="359" spans="13:13" s="253" customFormat="1" x14ac:dyDescent="0.2">
      <c r="M359" s="262"/>
    </row>
    <row r="360" spans="13:13" s="253" customFormat="1" x14ac:dyDescent="0.2">
      <c r="M360" s="262"/>
    </row>
    <row r="361" spans="13:13" s="253" customFormat="1" x14ac:dyDescent="0.2">
      <c r="M361" s="262"/>
    </row>
    <row r="362" spans="13:13" s="253" customFormat="1" x14ac:dyDescent="0.2">
      <c r="M362" s="262"/>
    </row>
    <row r="363" spans="13:13" s="253" customFormat="1" x14ac:dyDescent="0.2">
      <c r="M363" s="262"/>
    </row>
    <row r="364" spans="13:13" s="253" customFormat="1" x14ac:dyDescent="0.2">
      <c r="M364" s="262"/>
    </row>
    <row r="365" spans="13:13" s="253" customFormat="1" x14ac:dyDescent="0.2">
      <c r="M365" s="262"/>
    </row>
    <row r="366" spans="13:13" s="253" customFormat="1" x14ac:dyDescent="0.2">
      <c r="M366" s="262"/>
    </row>
    <row r="367" spans="13:13" s="253" customFormat="1" x14ac:dyDescent="0.2">
      <c r="M367" s="262"/>
    </row>
    <row r="368" spans="13:13" s="253" customFormat="1" x14ac:dyDescent="0.2">
      <c r="M368" s="262"/>
    </row>
    <row r="369" spans="13:13" s="253" customFormat="1" x14ac:dyDescent="0.2">
      <c r="M369" s="262"/>
    </row>
    <row r="370" spans="13:13" s="253" customFormat="1" x14ac:dyDescent="0.2">
      <c r="M370" s="262"/>
    </row>
    <row r="371" spans="13:13" s="253" customFormat="1" x14ac:dyDescent="0.2">
      <c r="M371" s="262"/>
    </row>
    <row r="372" spans="13:13" s="253" customFormat="1" x14ac:dyDescent="0.2">
      <c r="M372" s="262"/>
    </row>
    <row r="373" spans="13:13" s="253" customFormat="1" x14ac:dyDescent="0.2">
      <c r="M373" s="262"/>
    </row>
    <row r="374" spans="13:13" s="253" customFormat="1" x14ac:dyDescent="0.2">
      <c r="M374" s="262"/>
    </row>
    <row r="375" spans="13:13" s="253" customFormat="1" x14ac:dyDescent="0.2">
      <c r="M375" s="262"/>
    </row>
    <row r="376" spans="13:13" s="253" customFormat="1" x14ac:dyDescent="0.2">
      <c r="M376" s="262"/>
    </row>
    <row r="377" spans="13:13" s="253" customFormat="1" x14ac:dyDescent="0.2">
      <c r="M377" s="262"/>
    </row>
    <row r="378" spans="13:13" s="253" customFormat="1" x14ac:dyDescent="0.2">
      <c r="M378" s="262"/>
    </row>
    <row r="379" spans="13:13" s="253" customFormat="1" x14ac:dyDescent="0.2">
      <c r="M379" s="262"/>
    </row>
    <row r="380" spans="13:13" s="253" customFormat="1" x14ac:dyDescent="0.2">
      <c r="M380" s="262"/>
    </row>
    <row r="381" spans="13:13" s="253" customFormat="1" x14ac:dyDescent="0.2">
      <c r="M381" s="262"/>
    </row>
    <row r="382" spans="13:13" s="253" customFormat="1" x14ac:dyDescent="0.2">
      <c r="M382" s="262"/>
    </row>
    <row r="383" spans="13:13" s="253" customFormat="1" x14ac:dyDescent="0.2">
      <c r="M383" s="262"/>
    </row>
    <row r="384" spans="13:13" s="253" customFormat="1" x14ac:dyDescent="0.2">
      <c r="M384" s="262"/>
    </row>
    <row r="385" spans="13:13" s="253" customFormat="1" x14ac:dyDescent="0.2">
      <c r="M385" s="262"/>
    </row>
    <row r="386" spans="13:13" s="253" customFormat="1" x14ac:dyDescent="0.2">
      <c r="M386" s="262"/>
    </row>
    <row r="387" spans="13:13" s="253" customFormat="1" x14ac:dyDescent="0.2">
      <c r="M387" s="262"/>
    </row>
    <row r="388" spans="13:13" s="253" customFormat="1" x14ac:dyDescent="0.2">
      <c r="M388" s="262"/>
    </row>
    <row r="389" spans="13:13" s="253" customFormat="1" x14ac:dyDescent="0.2">
      <c r="M389" s="262"/>
    </row>
    <row r="390" spans="13:13" s="253" customFormat="1" x14ac:dyDescent="0.2">
      <c r="M390" s="262"/>
    </row>
    <row r="391" spans="13:13" s="253" customFormat="1" x14ac:dyDescent="0.2">
      <c r="M391" s="262"/>
    </row>
    <row r="392" spans="13:13" s="253" customFormat="1" x14ac:dyDescent="0.2">
      <c r="M392" s="262"/>
    </row>
    <row r="393" spans="13:13" s="253" customFormat="1" x14ac:dyDescent="0.2">
      <c r="M393" s="262"/>
    </row>
    <row r="394" spans="13:13" s="253" customFormat="1" x14ac:dyDescent="0.2">
      <c r="M394" s="262"/>
    </row>
    <row r="395" spans="13:13" s="253" customFormat="1" x14ac:dyDescent="0.2">
      <c r="M395" s="262"/>
    </row>
    <row r="396" spans="13:13" s="253" customFormat="1" x14ac:dyDescent="0.2">
      <c r="M396" s="262"/>
    </row>
    <row r="397" spans="13:13" s="253" customFormat="1" x14ac:dyDescent="0.2">
      <c r="M397" s="262"/>
    </row>
    <row r="398" spans="13:13" s="253" customFormat="1" x14ac:dyDescent="0.2">
      <c r="M398" s="262"/>
    </row>
    <row r="399" spans="13:13" s="253" customFormat="1" x14ac:dyDescent="0.2">
      <c r="M399" s="262"/>
    </row>
    <row r="400" spans="13:13" s="253" customFormat="1" x14ac:dyDescent="0.2">
      <c r="M400" s="262"/>
    </row>
    <row r="401" spans="13:13" s="253" customFormat="1" x14ac:dyDescent="0.2">
      <c r="M401" s="262"/>
    </row>
    <row r="402" spans="13:13" s="253" customFormat="1" x14ac:dyDescent="0.2">
      <c r="M402" s="262"/>
    </row>
    <row r="403" spans="13:13" s="253" customFormat="1" x14ac:dyDescent="0.2">
      <c r="M403" s="262"/>
    </row>
    <row r="404" spans="13:13" s="253" customFormat="1" x14ac:dyDescent="0.2">
      <c r="M404" s="262"/>
    </row>
    <row r="405" spans="13:13" s="253" customFormat="1" x14ac:dyDescent="0.2">
      <c r="M405" s="262"/>
    </row>
    <row r="406" spans="13:13" s="253" customFormat="1" x14ac:dyDescent="0.2">
      <c r="M406" s="262"/>
    </row>
    <row r="407" spans="13:13" s="253" customFormat="1" x14ac:dyDescent="0.2">
      <c r="M407" s="262"/>
    </row>
    <row r="408" spans="13:13" s="253" customFormat="1" x14ac:dyDescent="0.2">
      <c r="M408" s="262"/>
    </row>
    <row r="409" spans="13:13" s="253" customFormat="1" x14ac:dyDescent="0.2">
      <c r="M409" s="262"/>
    </row>
    <row r="410" spans="13:13" s="253" customFormat="1" x14ac:dyDescent="0.2">
      <c r="M410" s="262"/>
    </row>
    <row r="411" spans="13:13" s="253" customFormat="1" x14ac:dyDescent="0.2">
      <c r="M411" s="262"/>
    </row>
    <row r="412" spans="13:13" s="253" customFormat="1" x14ac:dyDescent="0.2">
      <c r="M412" s="262"/>
    </row>
    <row r="413" spans="13:13" s="253" customFormat="1" x14ac:dyDescent="0.2">
      <c r="M413" s="262"/>
    </row>
    <row r="414" spans="13:13" s="253" customFormat="1" x14ac:dyDescent="0.2">
      <c r="M414" s="262"/>
    </row>
    <row r="415" spans="13:13" s="253" customFormat="1" x14ac:dyDescent="0.2">
      <c r="M415" s="262"/>
    </row>
    <row r="416" spans="13:13" s="253" customFormat="1" x14ac:dyDescent="0.2">
      <c r="M416" s="262"/>
    </row>
    <row r="417" spans="13:13" s="253" customFormat="1" x14ac:dyDescent="0.2">
      <c r="M417" s="262"/>
    </row>
    <row r="418" spans="13:13" s="253" customFormat="1" x14ac:dyDescent="0.2">
      <c r="M418" s="262"/>
    </row>
    <row r="419" spans="13:13" s="253" customFormat="1" x14ac:dyDescent="0.2">
      <c r="M419" s="262"/>
    </row>
    <row r="420" spans="13:13" s="253" customFormat="1" x14ac:dyDescent="0.2">
      <c r="M420" s="262"/>
    </row>
    <row r="421" spans="13:13" s="253" customFormat="1" x14ac:dyDescent="0.2">
      <c r="M421" s="262"/>
    </row>
    <row r="422" spans="13:13" s="253" customFormat="1" x14ac:dyDescent="0.2">
      <c r="M422" s="262"/>
    </row>
    <row r="423" spans="13:13" s="253" customFormat="1" x14ac:dyDescent="0.2">
      <c r="M423" s="262"/>
    </row>
    <row r="424" spans="13:13" s="253" customFormat="1" x14ac:dyDescent="0.2">
      <c r="M424" s="262"/>
    </row>
    <row r="425" spans="13:13" s="253" customFormat="1" x14ac:dyDescent="0.2">
      <c r="M425" s="262"/>
    </row>
    <row r="426" spans="13:13" s="253" customFormat="1" x14ac:dyDescent="0.2">
      <c r="M426" s="262"/>
    </row>
    <row r="427" spans="13:13" s="253" customFormat="1" x14ac:dyDescent="0.2">
      <c r="M427" s="262"/>
    </row>
    <row r="428" spans="13:13" s="253" customFormat="1" x14ac:dyDescent="0.2">
      <c r="M428" s="262"/>
    </row>
    <row r="429" spans="13:13" s="253" customFormat="1" x14ac:dyDescent="0.2">
      <c r="M429" s="262"/>
    </row>
    <row r="430" spans="13:13" s="253" customFormat="1" x14ac:dyDescent="0.2">
      <c r="M430" s="262"/>
    </row>
    <row r="431" spans="13:13" s="253" customFormat="1" x14ac:dyDescent="0.2">
      <c r="M431" s="262"/>
    </row>
    <row r="432" spans="13:13" s="253" customFormat="1" x14ac:dyDescent="0.2">
      <c r="M432" s="262"/>
    </row>
    <row r="433" spans="13:13" s="253" customFormat="1" x14ac:dyDescent="0.2">
      <c r="M433" s="262"/>
    </row>
    <row r="434" spans="13:13" s="253" customFormat="1" x14ac:dyDescent="0.2">
      <c r="M434" s="262"/>
    </row>
    <row r="435" spans="13:13" s="253" customFormat="1" x14ac:dyDescent="0.2">
      <c r="M435" s="262"/>
    </row>
    <row r="436" spans="13:13" s="253" customFormat="1" x14ac:dyDescent="0.2">
      <c r="M436" s="262"/>
    </row>
    <row r="437" spans="13:13" s="253" customFormat="1" x14ac:dyDescent="0.2">
      <c r="M437" s="262"/>
    </row>
    <row r="438" spans="13:13" s="253" customFormat="1" x14ac:dyDescent="0.2">
      <c r="M438" s="262"/>
    </row>
    <row r="439" spans="13:13" s="253" customFormat="1" x14ac:dyDescent="0.2">
      <c r="M439" s="262"/>
    </row>
    <row r="440" spans="13:13" s="253" customFormat="1" x14ac:dyDescent="0.2">
      <c r="M440" s="262"/>
    </row>
    <row r="441" spans="13:13" s="253" customFormat="1" x14ac:dyDescent="0.2">
      <c r="M441" s="262"/>
    </row>
    <row r="442" spans="13:13" s="253" customFormat="1" x14ac:dyDescent="0.2">
      <c r="M442" s="262"/>
    </row>
    <row r="443" spans="13:13" s="253" customFormat="1" x14ac:dyDescent="0.2">
      <c r="M443" s="262"/>
    </row>
    <row r="444" spans="13:13" s="253" customFormat="1" x14ac:dyDescent="0.2">
      <c r="M444" s="262"/>
    </row>
    <row r="445" spans="13:13" s="253" customFormat="1" x14ac:dyDescent="0.2">
      <c r="M445" s="262"/>
    </row>
    <row r="446" spans="13:13" s="253" customFormat="1" x14ac:dyDescent="0.2">
      <c r="M446" s="262"/>
    </row>
    <row r="447" spans="13:13" s="253" customFormat="1" x14ac:dyDescent="0.2">
      <c r="M447" s="262"/>
    </row>
    <row r="448" spans="13:13" s="253" customFormat="1" x14ac:dyDescent="0.2">
      <c r="M448" s="262"/>
    </row>
    <row r="449" spans="13:13" s="253" customFormat="1" x14ac:dyDescent="0.2">
      <c r="M449" s="262"/>
    </row>
    <row r="450" spans="13:13" s="253" customFormat="1" x14ac:dyDescent="0.2">
      <c r="M450" s="262"/>
    </row>
    <row r="451" spans="13:13" s="253" customFormat="1" x14ac:dyDescent="0.2">
      <c r="M451" s="262"/>
    </row>
    <row r="452" spans="13:13" s="253" customFormat="1" x14ac:dyDescent="0.2">
      <c r="M452" s="262"/>
    </row>
    <row r="453" spans="13:13" s="253" customFormat="1" x14ac:dyDescent="0.2">
      <c r="M453" s="262"/>
    </row>
    <row r="454" spans="13:13" s="253" customFormat="1" x14ac:dyDescent="0.2">
      <c r="M454" s="262"/>
    </row>
    <row r="455" spans="13:13" s="253" customFormat="1" x14ac:dyDescent="0.2">
      <c r="M455" s="262"/>
    </row>
    <row r="456" spans="13:13" s="253" customFormat="1" x14ac:dyDescent="0.2">
      <c r="M456" s="262"/>
    </row>
    <row r="457" spans="13:13" s="253" customFormat="1" x14ac:dyDescent="0.2">
      <c r="M457" s="262"/>
    </row>
    <row r="458" spans="13:13" s="253" customFormat="1" x14ac:dyDescent="0.2">
      <c r="M458" s="262"/>
    </row>
    <row r="459" spans="13:13" s="253" customFormat="1" x14ac:dyDescent="0.2">
      <c r="M459" s="262"/>
    </row>
    <row r="460" spans="13:13" s="253" customFormat="1" x14ac:dyDescent="0.2">
      <c r="M460" s="262"/>
    </row>
    <row r="461" spans="13:13" s="253" customFormat="1" x14ac:dyDescent="0.2">
      <c r="M461" s="262"/>
    </row>
    <row r="462" spans="13:13" s="253" customFormat="1" x14ac:dyDescent="0.2">
      <c r="M462" s="262"/>
    </row>
    <row r="463" spans="13:13" s="253" customFormat="1" x14ac:dyDescent="0.2">
      <c r="M463" s="262"/>
    </row>
    <row r="464" spans="13:13" s="253" customFormat="1" x14ac:dyDescent="0.2">
      <c r="M464" s="262"/>
    </row>
    <row r="465" spans="13:13" s="253" customFormat="1" x14ac:dyDescent="0.2">
      <c r="M465" s="262"/>
    </row>
    <row r="466" spans="13:13" s="253" customFormat="1" x14ac:dyDescent="0.2">
      <c r="M466" s="262"/>
    </row>
    <row r="467" spans="13:13" s="253" customFormat="1" x14ac:dyDescent="0.2">
      <c r="M467" s="262"/>
    </row>
    <row r="468" spans="13:13" s="253" customFormat="1" x14ac:dyDescent="0.2">
      <c r="M468" s="262"/>
    </row>
    <row r="469" spans="13:13" s="253" customFormat="1" x14ac:dyDescent="0.2">
      <c r="M469" s="262"/>
    </row>
    <row r="470" spans="13:13" s="253" customFormat="1" x14ac:dyDescent="0.2">
      <c r="M470" s="262"/>
    </row>
    <row r="471" spans="13:13" s="253" customFormat="1" x14ac:dyDescent="0.2">
      <c r="M471" s="262"/>
    </row>
    <row r="472" spans="13:13" s="253" customFormat="1" x14ac:dyDescent="0.2">
      <c r="M472" s="262"/>
    </row>
    <row r="473" spans="13:13" s="253" customFormat="1" x14ac:dyDescent="0.2">
      <c r="M473" s="262"/>
    </row>
    <row r="474" spans="13:13" s="253" customFormat="1" x14ac:dyDescent="0.2">
      <c r="M474" s="262"/>
    </row>
    <row r="475" spans="13:13" s="253" customFormat="1" x14ac:dyDescent="0.2">
      <c r="M475" s="262"/>
    </row>
    <row r="476" spans="13:13" s="253" customFormat="1" x14ac:dyDescent="0.2">
      <c r="M476" s="262"/>
    </row>
    <row r="477" spans="13:13" s="253" customFormat="1" x14ac:dyDescent="0.2">
      <c r="M477" s="262"/>
    </row>
    <row r="478" spans="13:13" s="253" customFormat="1" x14ac:dyDescent="0.2">
      <c r="M478" s="262"/>
    </row>
    <row r="479" spans="13:13" s="253" customFormat="1" x14ac:dyDescent="0.2">
      <c r="M479" s="262"/>
    </row>
    <row r="480" spans="13:13" s="253" customFormat="1" x14ac:dyDescent="0.2">
      <c r="M480" s="262"/>
    </row>
    <row r="481" spans="13:13" s="253" customFormat="1" x14ac:dyDescent="0.2">
      <c r="M481" s="262"/>
    </row>
    <row r="482" spans="13:13" s="253" customFormat="1" x14ac:dyDescent="0.2">
      <c r="M482" s="262"/>
    </row>
    <row r="483" spans="13:13" s="253" customFormat="1" x14ac:dyDescent="0.2">
      <c r="M483" s="262"/>
    </row>
    <row r="484" spans="13:13" s="253" customFormat="1" x14ac:dyDescent="0.2">
      <c r="M484" s="262"/>
    </row>
    <row r="485" spans="13:13" s="253" customFormat="1" x14ac:dyDescent="0.2">
      <c r="M485" s="262"/>
    </row>
    <row r="486" spans="13:13" s="253" customFormat="1" x14ac:dyDescent="0.2">
      <c r="M486" s="262"/>
    </row>
    <row r="487" spans="13:13" s="253" customFormat="1" x14ac:dyDescent="0.2">
      <c r="M487" s="262"/>
    </row>
    <row r="488" spans="13:13" s="253" customFormat="1" x14ac:dyDescent="0.2">
      <c r="M488" s="262"/>
    </row>
    <row r="489" spans="13:13" s="253" customFormat="1" x14ac:dyDescent="0.2">
      <c r="M489" s="262"/>
    </row>
    <row r="490" spans="13:13" s="253" customFormat="1" x14ac:dyDescent="0.2">
      <c r="M490" s="262"/>
    </row>
    <row r="491" spans="13:13" s="253" customFormat="1" x14ac:dyDescent="0.2">
      <c r="M491" s="262"/>
    </row>
    <row r="492" spans="13:13" s="253" customFormat="1" x14ac:dyDescent="0.2">
      <c r="M492" s="262"/>
    </row>
    <row r="493" spans="13:13" s="253" customFormat="1" x14ac:dyDescent="0.2">
      <c r="M493" s="262"/>
    </row>
    <row r="494" spans="13:13" s="253" customFormat="1" x14ac:dyDescent="0.2">
      <c r="M494" s="262"/>
    </row>
    <row r="495" spans="13:13" s="253" customFormat="1" x14ac:dyDescent="0.2">
      <c r="M495" s="262"/>
    </row>
    <row r="496" spans="13:13" s="253" customFormat="1" x14ac:dyDescent="0.2">
      <c r="M496" s="262"/>
    </row>
    <row r="497" spans="13:13" s="253" customFormat="1" x14ac:dyDescent="0.2">
      <c r="M497" s="262"/>
    </row>
    <row r="498" spans="13:13" s="253" customFormat="1" x14ac:dyDescent="0.2">
      <c r="M498" s="262"/>
    </row>
    <row r="499" spans="13:13" s="253" customFormat="1" x14ac:dyDescent="0.2">
      <c r="M499" s="262"/>
    </row>
    <row r="500" spans="13:13" s="253" customFormat="1" x14ac:dyDescent="0.2">
      <c r="M500" s="262"/>
    </row>
    <row r="501" spans="13:13" s="253" customFormat="1" x14ac:dyDescent="0.2">
      <c r="M501" s="262"/>
    </row>
    <row r="502" spans="13:13" s="253" customFormat="1" x14ac:dyDescent="0.2">
      <c r="M502" s="262"/>
    </row>
    <row r="503" spans="13:13" s="253" customFormat="1" x14ac:dyDescent="0.2">
      <c r="M503" s="262"/>
    </row>
    <row r="504" spans="13:13" s="253" customFormat="1" x14ac:dyDescent="0.2">
      <c r="M504" s="262"/>
    </row>
    <row r="505" spans="13:13" s="253" customFormat="1" x14ac:dyDescent="0.2">
      <c r="M505" s="262"/>
    </row>
    <row r="506" spans="13:13" s="253" customFormat="1" x14ac:dyDescent="0.2">
      <c r="M506" s="262"/>
    </row>
    <row r="507" spans="13:13" s="253" customFormat="1" x14ac:dyDescent="0.2">
      <c r="M507" s="262"/>
    </row>
    <row r="508" spans="13:13" s="253" customFormat="1" x14ac:dyDescent="0.2">
      <c r="M508" s="262"/>
    </row>
    <row r="509" spans="13:13" s="253" customFormat="1" x14ac:dyDescent="0.2">
      <c r="M509" s="262"/>
    </row>
    <row r="510" spans="13:13" s="253" customFormat="1" x14ac:dyDescent="0.2">
      <c r="M510" s="262"/>
    </row>
    <row r="511" spans="13:13" s="253" customFormat="1" x14ac:dyDescent="0.2">
      <c r="M511" s="262"/>
    </row>
    <row r="512" spans="13:13" s="253" customFormat="1" x14ac:dyDescent="0.2">
      <c r="M512" s="262"/>
    </row>
    <row r="513" spans="13:13" s="253" customFormat="1" x14ac:dyDescent="0.2">
      <c r="M513" s="262"/>
    </row>
    <row r="514" spans="13:13" s="253" customFormat="1" x14ac:dyDescent="0.2">
      <c r="M514" s="262"/>
    </row>
    <row r="515" spans="13:13" s="253" customFormat="1" x14ac:dyDescent="0.2">
      <c r="M515" s="262"/>
    </row>
    <row r="516" spans="13:13" s="253" customFormat="1" x14ac:dyDescent="0.2">
      <c r="M516" s="262"/>
    </row>
    <row r="517" spans="13:13" s="253" customFormat="1" x14ac:dyDescent="0.2">
      <c r="M517" s="262"/>
    </row>
    <row r="518" spans="13:13" s="253" customFormat="1" x14ac:dyDescent="0.2">
      <c r="M518" s="262"/>
    </row>
    <row r="519" spans="13:13" s="253" customFormat="1" x14ac:dyDescent="0.2">
      <c r="M519" s="262"/>
    </row>
    <row r="520" spans="13:13" s="253" customFormat="1" x14ac:dyDescent="0.2">
      <c r="M520" s="262"/>
    </row>
    <row r="521" spans="13:13" s="253" customFormat="1" x14ac:dyDescent="0.2">
      <c r="M521" s="262"/>
    </row>
    <row r="522" spans="13:13" s="253" customFormat="1" x14ac:dyDescent="0.2">
      <c r="M522" s="262"/>
    </row>
    <row r="523" spans="13:13" s="253" customFormat="1" x14ac:dyDescent="0.2">
      <c r="M523" s="262"/>
    </row>
    <row r="524" spans="13:13" s="253" customFormat="1" x14ac:dyDescent="0.2">
      <c r="M524" s="262"/>
    </row>
    <row r="525" spans="13:13" s="253" customFormat="1" x14ac:dyDescent="0.2">
      <c r="M525" s="262"/>
    </row>
    <row r="526" spans="13:13" s="253" customFormat="1" x14ac:dyDescent="0.2">
      <c r="M526" s="262"/>
    </row>
    <row r="527" spans="13:13" s="253" customFormat="1" x14ac:dyDescent="0.2">
      <c r="M527" s="262"/>
    </row>
    <row r="528" spans="13:13" s="253" customFormat="1" x14ac:dyDescent="0.2">
      <c r="M528" s="262"/>
    </row>
    <row r="529" spans="13:13" s="253" customFormat="1" x14ac:dyDescent="0.2">
      <c r="M529" s="262"/>
    </row>
    <row r="530" spans="13:13" s="253" customFormat="1" x14ac:dyDescent="0.2">
      <c r="M530" s="262"/>
    </row>
    <row r="531" spans="13:13" s="253" customFormat="1" x14ac:dyDescent="0.2">
      <c r="M531" s="262"/>
    </row>
    <row r="532" spans="13:13" s="253" customFormat="1" x14ac:dyDescent="0.2">
      <c r="M532" s="262"/>
    </row>
    <row r="533" spans="13:13" s="253" customFormat="1" x14ac:dyDescent="0.2">
      <c r="M533" s="262"/>
    </row>
    <row r="534" spans="13:13" s="253" customFormat="1" x14ac:dyDescent="0.2">
      <c r="M534" s="262"/>
    </row>
    <row r="535" spans="13:13" s="253" customFormat="1" x14ac:dyDescent="0.2">
      <c r="M535" s="262"/>
    </row>
    <row r="536" spans="13:13" s="253" customFormat="1" x14ac:dyDescent="0.2">
      <c r="M536" s="262"/>
    </row>
    <row r="537" spans="13:13" s="253" customFormat="1" x14ac:dyDescent="0.2">
      <c r="M537" s="262"/>
    </row>
    <row r="538" spans="13:13" s="253" customFormat="1" x14ac:dyDescent="0.2">
      <c r="M538" s="262"/>
    </row>
    <row r="539" spans="13:13" s="253" customFormat="1" x14ac:dyDescent="0.2">
      <c r="M539" s="262"/>
    </row>
    <row r="540" spans="13:13" s="253" customFormat="1" x14ac:dyDescent="0.2">
      <c r="M540" s="262"/>
    </row>
    <row r="541" spans="13:13" s="253" customFormat="1" x14ac:dyDescent="0.2">
      <c r="M541" s="262"/>
    </row>
    <row r="542" spans="13:13" s="253" customFormat="1" x14ac:dyDescent="0.2">
      <c r="M542" s="262"/>
    </row>
    <row r="543" spans="13:13" s="253" customFormat="1" x14ac:dyDescent="0.2">
      <c r="M543" s="262"/>
    </row>
    <row r="544" spans="13:13" s="253" customFormat="1" x14ac:dyDescent="0.2">
      <c r="M544" s="262"/>
    </row>
    <row r="545" spans="13:13" s="253" customFormat="1" x14ac:dyDescent="0.2">
      <c r="M545" s="262"/>
    </row>
    <row r="546" spans="13:13" s="253" customFormat="1" x14ac:dyDescent="0.2">
      <c r="M546" s="262"/>
    </row>
    <row r="547" spans="13:13" s="253" customFormat="1" x14ac:dyDescent="0.2">
      <c r="M547" s="262"/>
    </row>
    <row r="548" spans="13:13" s="253" customFormat="1" x14ac:dyDescent="0.2">
      <c r="M548" s="262"/>
    </row>
    <row r="549" spans="13:13" s="253" customFormat="1" x14ac:dyDescent="0.2">
      <c r="M549" s="262"/>
    </row>
    <row r="550" spans="13:13" s="253" customFormat="1" x14ac:dyDescent="0.2">
      <c r="M550" s="262"/>
    </row>
    <row r="551" spans="13:13" s="253" customFormat="1" x14ac:dyDescent="0.2">
      <c r="M551" s="262"/>
    </row>
    <row r="552" spans="13:13" s="253" customFormat="1" x14ac:dyDescent="0.2">
      <c r="M552" s="262"/>
    </row>
    <row r="553" spans="13:13" s="253" customFormat="1" x14ac:dyDescent="0.2">
      <c r="M553" s="262"/>
    </row>
    <row r="554" spans="13:13" s="253" customFormat="1" x14ac:dyDescent="0.2">
      <c r="M554" s="262"/>
    </row>
    <row r="555" spans="13:13" s="253" customFormat="1" x14ac:dyDescent="0.2">
      <c r="M555" s="262"/>
    </row>
    <row r="556" spans="13:13" s="253" customFormat="1" x14ac:dyDescent="0.2">
      <c r="M556" s="262"/>
    </row>
    <row r="557" spans="13:13" s="253" customFormat="1" x14ac:dyDescent="0.2">
      <c r="M557" s="262"/>
    </row>
    <row r="558" spans="13:13" s="253" customFormat="1" x14ac:dyDescent="0.2">
      <c r="M558" s="262"/>
    </row>
    <row r="559" spans="13:13" s="253" customFormat="1" x14ac:dyDescent="0.2">
      <c r="M559" s="262"/>
    </row>
    <row r="560" spans="13:13" s="253" customFormat="1" x14ac:dyDescent="0.2">
      <c r="M560" s="262"/>
    </row>
    <row r="561" spans="13:13" s="253" customFormat="1" x14ac:dyDescent="0.2">
      <c r="M561" s="262"/>
    </row>
    <row r="562" spans="13:13" s="253" customFormat="1" x14ac:dyDescent="0.2">
      <c r="M562" s="262"/>
    </row>
    <row r="563" spans="13:13" s="253" customFormat="1" x14ac:dyDescent="0.2">
      <c r="M563" s="262"/>
    </row>
    <row r="564" spans="13:13" s="253" customFormat="1" x14ac:dyDescent="0.2">
      <c r="M564" s="262"/>
    </row>
    <row r="565" spans="13:13" s="253" customFormat="1" x14ac:dyDescent="0.2">
      <c r="M565" s="262"/>
    </row>
    <row r="566" spans="13:13" s="253" customFormat="1" x14ac:dyDescent="0.2">
      <c r="M566" s="262"/>
    </row>
    <row r="567" spans="13:13" s="253" customFormat="1" x14ac:dyDescent="0.2">
      <c r="M567" s="262"/>
    </row>
    <row r="568" spans="13:13" s="253" customFormat="1" x14ac:dyDescent="0.2">
      <c r="M568" s="262"/>
    </row>
    <row r="569" spans="13:13" s="253" customFormat="1" x14ac:dyDescent="0.2">
      <c r="M569" s="262"/>
    </row>
    <row r="570" spans="13:13" s="253" customFormat="1" x14ac:dyDescent="0.2">
      <c r="M570" s="262"/>
    </row>
    <row r="571" spans="13:13" s="253" customFormat="1" x14ac:dyDescent="0.2">
      <c r="M571" s="262"/>
    </row>
    <row r="572" spans="13:13" s="253" customFormat="1" x14ac:dyDescent="0.2">
      <c r="M572" s="262"/>
    </row>
    <row r="573" spans="13:13" s="253" customFormat="1" x14ac:dyDescent="0.2">
      <c r="M573" s="262"/>
    </row>
    <row r="574" spans="13:13" s="253" customFormat="1" x14ac:dyDescent="0.2">
      <c r="M574" s="262"/>
    </row>
    <row r="575" spans="13:13" s="253" customFormat="1" x14ac:dyDescent="0.2">
      <c r="M575" s="262"/>
    </row>
    <row r="576" spans="13:13" s="253" customFormat="1" x14ac:dyDescent="0.2">
      <c r="M576" s="262"/>
    </row>
    <row r="577" spans="13:13" s="253" customFormat="1" x14ac:dyDescent="0.2">
      <c r="M577" s="262"/>
    </row>
    <row r="578" spans="13:13" s="253" customFormat="1" x14ac:dyDescent="0.2">
      <c r="M578" s="262"/>
    </row>
    <row r="579" spans="13:13" s="253" customFormat="1" x14ac:dyDescent="0.2">
      <c r="M579" s="262"/>
    </row>
    <row r="580" spans="13:13" s="253" customFormat="1" x14ac:dyDescent="0.2">
      <c r="M580" s="262"/>
    </row>
    <row r="581" spans="13:13" s="253" customFormat="1" x14ac:dyDescent="0.2">
      <c r="M581" s="262"/>
    </row>
    <row r="582" spans="13:13" s="253" customFormat="1" x14ac:dyDescent="0.2">
      <c r="M582" s="262"/>
    </row>
    <row r="583" spans="13:13" s="253" customFormat="1" x14ac:dyDescent="0.2">
      <c r="M583" s="262"/>
    </row>
    <row r="584" spans="13:13" s="253" customFormat="1" x14ac:dyDescent="0.2">
      <c r="M584" s="262"/>
    </row>
    <row r="585" spans="13:13" s="253" customFormat="1" x14ac:dyDescent="0.2">
      <c r="M585" s="262"/>
    </row>
    <row r="586" spans="13:13" s="253" customFormat="1" x14ac:dyDescent="0.2">
      <c r="M586" s="262"/>
    </row>
    <row r="587" spans="13:13" s="253" customFormat="1" x14ac:dyDescent="0.2">
      <c r="M587" s="262"/>
    </row>
    <row r="588" spans="13:13" s="253" customFormat="1" x14ac:dyDescent="0.2">
      <c r="M588" s="262"/>
    </row>
    <row r="589" spans="13:13" s="253" customFormat="1" x14ac:dyDescent="0.2">
      <c r="M589" s="262"/>
    </row>
    <row r="590" spans="13:13" s="253" customFormat="1" x14ac:dyDescent="0.2">
      <c r="M590" s="262"/>
    </row>
    <row r="591" spans="13:13" s="253" customFormat="1" x14ac:dyDescent="0.2">
      <c r="M591" s="262"/>
    </row>
    <row r="592" spans="13:13" s="253" customFormat="1" x14ac:dyDescent="0.2">
      <c r="M592" s="262"/>
    </row>
    <row r="593" spans="13:13" s="253" customFormat="1" x14ac:dyDescent="0.2">
      <c r="M593" s="262"/>
    </row>
    <row r="594" spans="13:13" s="253" customFormat="1" x14ac:dyDescent="0.2">
      <c r="M594" s="262"/>
    </row>
    <row r="595" spans="13:13" s="253" customFormat="1" x14ac:dyDescent="0.2">
      <c r="M595" s="262"/>
    </row>
    <row r="596" spans="13:13" s="253" customFormat="1" x14ac:dyDescent="0.2">
      <c r="M596" s="262"/>
    </row>
    <row r="597" spans="13:13" s="253" customFormat="1" x14ac:dyDescent="0.2">
      <c r="M597" s="262"/>
    </row>
    <row r="598" spans="13:13" s="253" customFormat="1" x14ac:dyDescent="0.2">
      <c r="M598" s="262"/>
    </row>
    <row r="599" spans="13:13" s="253" customFormat="1" x14ac:dyDescent="0.2">
      <c r="M599" s="262"/>
    </row>
    <row r="600" spans="13:13" s="253" customFormat="1" x14ac:dyDescent="0.2">
      <c r="M600" s="262"/>
    </row>
    <row r="601" spans="13:13" s="253" customFormat="1" x14ac:dyDescent="0.2">
      <c r="M601" s="262"/>
    </row>
    <row r="602" spans="13:13" s="253" customFormat="1" x14ac:dyDescent="0.2">
      <c r="M602" s="262"/>
    </row>
    <row r="603" spans="13:13" s="253" customFormat="1" x14ac:dyDescent="0.2">
      <c r="M603" s="262"/>
    </row>
    <row r="604" spans="13:13" s="253" customFormat="1" x14ac:dyDescent="0.2">
      <c r="M604" s="262"/>
    </row>
    <row r="605" spans="13:13" s="253" customFormat="1" x14ac:dyDescent="0.2">
      <c r="M605" s="262"/>
    </row>
    <row r="606" spans="13:13" s="253" customFormat="1" x14ac:dyDescent="0.2">
      <c r="M606" s="262"/>
    </row>
    <row r="607" spans="13:13" s="253" customFormat="1" x14ac:dyDescent="0.2">
      <c r="M607" s="262"/>
    </row>
    <row r="608" spans="13:13" s="253" customFormat="1" x14ac:dyDescent="0.2">
      <c r="M608" s="262"/>
    </row>
    <row r="609" spans="13:13" s="253" customFormat="1" x14ac:dyDescent="0.2">
      <c r="M609" s="262"/>
    </row>
    <row r="610" spans="13:13" s="253" customFormat="1" x14ac:dyDescent="0.2">
      <c r="M610" s="262"/>
    </row>
    <row r="611" spans="13:13" s="253" customFormat="1" x14ac:dyDescent="0.2">
      <c r="M611" s="262"/>
    </row>
    <row r="612" spans="13:13" s="253" customFormat="1" x14ac:dyDescent="0.2">
      <c r="M612" s="262"/>
    </row>
    <row r="613" spans="13:13" s="253" customFormat="1" x14ac:dyDescent="0.2">
      <c r="M613" s="262"/>
    </row>
    <row r="614" spans="13:13" s="253" customFormat="1" x14ac:dyDescent="0.2">
      <c r="M614" s="262"/>
    </row>
    <row r="615" spans="13:13" s="253" customFormat="1" x14ac:dyDescent="0.2">
      <c r="M615" s="262"/>
    </row>
    <row r="616" spans="13:13" s="253" customFormat="1" x14ac:dyDescent="0.2">
      <c r="M616" s="262"/>
    </row>
    <row r="617" spans="13:13" s="253" customFormat="1" x14ac:dyDescent="0.2">
      <c r="M617" s="262"/>
    </row>
    <row r="618" spans="13:13" s="253" customFormat="1" x14ac:dyDescent="0.2">
      <c r="M618" s="262"/>
    </row>
    <row r="619" spans="13:13" s="253" customFormat="1" x14ac:dyDescent="0.2">
      <c r="M619" s="262"/>
    </row>
    <row r="620" spans="13:13" s="253" customFormat="1" x14ac:dyDescent="0.2">
      <c r="M620" s="262"/>
    </row>
    <row r="621" spans="13:13" s="253" customFormat="1" x14ac:dyDescent="0.2">
      <c r="M621" s="262"/>
    </row>
    <row r="622" spans="13:13" s="253" customFormat="1" x14ac:dyDescent="0.2">
      <c r="M622" s="262"/>
    </row>
    <row r="623" spans="13:13" s="253" customFormat="1" x14ac:dyDescent="0.2">
      <c r="M623" s="262"/>
    </row>
    <row r="624" spans="13:13" s="253" customFormat="1" x14ac:dyDescent="0.2">
      <c r="M624" s="262"/>
    </row>
    <row r="625" spans="13:13" s="253" customFormat="1" x14ac:dyDescent="0.2">
      <c r="M625" s="262"/>
    </row>
    <row r="626" spans="13:13" s="253" customFormat="1" x14ac:dyDescent="0.2">
      <c r="M626" s="262"/>
    </row>
    <row r="627" spans="13:13" s="253" customFormat="1" x14ac:dyDescent="0.2">
      <c r="M627" s="262"/>
    </row>
    <row r="628" spans="13:13" s="253" customFormat="1" x14ac:dyDescent="0.2">
      <c r="M628" s="262"/>
    </row>
    <row r="629" spans="13:13" s="253" customFormat="1" x14ac:dyDescent="0.2">
      <c r="M629" s="262"/>
    </row>
    <row r="630" spans="13:13" s="253" customFormat="1" x14ac:dyDescent="0.2">
      <c r="M630" s="262"/>
    </row>
    <row r="631" spans="13:13" s="253" customFormat="1" x14ac:dyDescent="0.2">
      <c r="M631" s="262"/>
    </row>
    <row r="632" spans="13:13" s="253" customFormat="1" x14ac:dyDescent="0.2">
      <c r="M632" s="262"/>
    </row>
    <row r="633" spans="13:13" s="253" customFormat="1" x14ac:dyDescent="0.2">
      <c r="M633" s="262"/>
    </row>
    <row r="634" spans="13:13" s="253" customFormat="1" x14ac:dyDescent="0.2">
      <c r="M634" s="262"/>
    </row>
    <row r="635" spans="13:13" s="253" customFormat="1" x14ac:dyDescent="0.2">
      <c r="M635" s="262"/>
    </row>
    <row r="636" spans="13:13" s="253" customFormat="1" x14ac:dyDescent="0.2">
      <c r="M636" s="262"/>
    </row>
    <row r="637" spans="13:13" s="253" customFormat="1" x14ac:dyDescent="0.2">
      <c r="M637" s="262"/>
    </row>
    <row r="638" spans="13:13" s="253" customFormat="1" x14ac:dyDescent="0.2">
      <c r="M638" s="262"/>
    </row>
    <row r="639" spans="13:13" s="253" customFormat="1" x14ac:dyDescent="0.2">
      <c r="M639" s="262"/>
    </row>
    <row r="640" spans="13:13" s="253" customFormat="1" x14ac:dyDescent="0.2">
      <c r="M640" s="262"/>
    </row>
    <row r="641" spans="13:13" s="253" customFormat="1" x14ac:dyDescent="0.2">
      <c r="M641" s="262"/>
    </row>
    <row r="642" spans="13:13" s="253" customFormat="1" x14ac:dyDescent="0.2">
      <c r="M642" s="262"/>
    </row>
    <row r="643" spans="13:13" s="253" customFormat="1" x14ac:dyDescent="0.2">
      <c r="M643" s="262"/>
    </row>
    <row r="644" spans="13:13" s="253" customFormat="1" x14ac:dyDescent="0.2">
      <c r="M644" s="262"/>
    </row>
    <row r="645" spans="13:13" s="253" customFormat="1" x14ac:dyDescent="0.2">
      <c r="M645" s="262"/>
    </row>
    <row r="646" spans="13:13" s="253" customFormat="1" x14ac:dyDescent="0.2">
      <c r="M646" s="262"/>
    </row>
    <row r="647" spans="13:13" s="253" customFormat="1" x14ac:dyDescent="0.2">
      <c r="M647" s="262"/>
    </row>
    <row r="648" spans="13:13" s="253" customFormat="1" x14ac:dyDescent="0.2">
      <c r="M648" s="262"/>
    </row>
    <row r="649" spans="13:13" s="253" customFormat="1" x14ac:dyDescent="0.2">
      <c r="M649" s="262"/>
    </row>
    <row r="650" spans="13:13" s="253" customFormat="1" x14ac:dyDescent="0.2">
      <c r="M650" s="262"/>
    </row>
    <row r="651" spans="13:13" s="253" customFormat="1" x14ac:dyDescent="0.2">
      <c r="M651" s="262"/>
    </row>
    <row r="652" spans="13:13" s="253" customFormat="1" x14ac:dyDescent="0.2">
      <c r="M652" s="262"/>
    </row>
    <row r="653" spans="13:13" s="253" customFormat="1" x14ac:dyDescent="0.2">
      <c r="M653" s="262"/>
    </row>
    <row r="654" spans="13:13" s="253" customFormat="1" x14ac:dyDescent="0.2">
      <c r="M654" s="262"/>
    </row>
    <row r="655" spans="13:13" s="253" customFormat="1" x14ac:dyDescent="0.2">
      <c r="M655" s="262"/>
    </row>
    <row r="656" spans="13:13" s="253" customFormat="1" x14ac:dyDescent="0.2">
      <c r="M656" s="262"/>
    </row>
    <row r="657" spans="13:13" s="253" customFormat="1" x14ac:dyDescent="0.2">
      <c r="M657" s="262"/>
    </row>
    <row r="658" spans="13:13" s="253" customFormat="1" x14ac:dyDescent="0.2">
      <c r="M658" s="262"/>
    </row>
    <row r="659" spans="13:13" s="253" customFormat="1" x14ac:dyDescent="0.2">
      <c r="M659" s="262"/>
    </row>
    <row r="660" spans="13:13" s="253" customFormat="1" x14ac:dyDescent="0.2">
      <c r="M660" s="262"/>
    </row>
    <row r="661" spans="13:13" s="253" customFormat="1" x14ac:dyDescent="0.2">
      <c r="M661" s="262"/>
    </row>
    <row r="662" spans="13:13" s="253" customFormat="1" x14ac:dyDescent="0.2">
      <c r="M662" s="262"/>
    </row>
    <row r="663" spans="13:13" s="253" customFormat="1" x14ac:dyDescent="0.2">
      <c r="M663" s="262"/>
    </row>
    <row r="664" spans="13:13" s="253" customFormat="1" x14ac:dyDescent="0.2">
      <c r="M664" s="262"/>
    </row>
    <row r="665" spans="13:13" s="253" customFormat="1" x14ac:dyDescent="0.2">
      <c r="M665" s="262"/>
    </row>
    <row r="666" spans="13:13" s="253" customFormat="1" x14ac:dyDescent="0.2">
      <c r="M666" s="262"/>
    </row>
    <row r="667" spans="13:13" s="253" customFormat="1" x14ac:dyDescent="0.2">
      <c r="M667" s="262"/>
    </row>
    <row r="668" spans="13:13" s="253" customFormat="1" x14ac:dyDescent="0.2">
      <c r="M668" s="262"/>
    </row>
    <row r="669" spans="13:13" s="253" customFormat="1" x14ac:dyDescent="0.2">
      <c r="M669" s="262"/>
    </row>
    <row r="670" spans="13:13" s="253" customFormat="1" x14ac:dyDescent="0.2">
      <c r="M670" s="262"/>
    </row>
    <row r="671" spans="13:13" s="253" customFormat="1" x14ac:dyDescent="0.2">
      <c r="M671" s="262"/>
    </row>
    <row r="672" spans="13:13" s="253" customFormat="1" x14ac:dyDescent="0.2">
      <c r="M672" s="262"/>
    </row>
    <row r="673" spans="13:13" s="253" customFormat="1" x14ac:dyDescent="0.2">
      <c r="M673" s="262"/>
    </row>
    <row r="674" spans="13:13" s="253" customFormat="1" x14ac:dyDescent="0.2">
      <c r="M674" s="262"/>
    </row>
    <row r="675" spans="13:13" s="253" customFormat="1" x14ac:dyDescent="0.2">
      <c r="M675" s="262"/>
    </row>
    <row r="676" spans="13:13" s="253" customFormat="1" x14ac:dyDescent="0.2">
      <c r="M676" s="262"/>
    </row>
    <row r="677" spans="13:13" s="253" customFormat="1" x14ac:dyDescent="0.2">
      <c r="M677" s="262"/>
    </row>
    <row r="678" spans="13:13" s="253" customFormat="1" x14ac:dyDescent="0.2">
      <c r="M678" s="262"/>
    </row>
    <row r="679" spans="13:13" s="253" customFormat="1" x14ac:dyDescent="0.2">
      <c r="M679" s="262"/>
    </row>
    <row r="680" spans="13:13" s="253" customFormat="1" x14ac:dyDescent="0.2">
      <c r="M680" s="262"/>
    </row>
    <row r="681" spans="13:13" s="253" customFormat="1" x14ac:dyDescent="0.2">
      <c r="M681" s="262"/>
    </row>
    <row r="682" spans="13:13" s="253" customFormat="1" x14ac:dyDescent="0.2">
      <c r="M682" s="262"/>
    </row>
    <row r="683" spans="13:13" s="253" customFormat="1" x14ac:dyDescent="0.2">
      <c r="M683" s="262"/>
    </row>
    <row r="684" spans="13:13" s="253" customFormat="1" x14ac:dyDescent="0.2">
      <c r="M684" s="262"/>
    </row>
    <row r="685" spans="13:13" s="253" customFormat="1" x14ac:dyDescent="0.2">
      <c r="M685" s="262"/>
    </row>
    <row r="686" spans="13:13" s="253" customFormat="1" x14ac:dyDescent="0.2">
      <c r="M686" s="262"/>
    </row>
    <row r="687" spans="13:13" s="253" customFormat="1" x14ac:dyDescent="0.2">
      <c r="M687" s="262"/>
    </row>
    <row r="688" spans="13:13" s="253" customFormat="1" x14ac:dyDescent="0.2">
      <c r="M688" s="262"/>
    </row>
    <row r="689" spans="13:13" s="253" customFormat="1" x14ac:dyDescent="0.2">
      <c r="M689" s="262"/>
    </row>
    <row r="690" spans="13:13" s="253" customFormat="1" x14ac:dyDescent="0.2">
      <c r="M690" s="262"/>
    </row>
    <row r="691" spans="13:13" s="253" customFormat="1" x14ac:dyDescent="0.2">
      <c r="M691" s="262"/>
    </row>
    <row r="692" spans="13:13" s="253" customFormat="1" x14ac:dyDescent="0.2">
      <c r="M692" s="262"/>
    </row>
    <row r="693" spans="13:13" s="253" customFormat="1" x14ac:dyDescent="0.2">
      <c r="M693" s="262"/>
    </row>
    <row r="694" spans="13:13" s="253" customFormat="1" x14ac:dyDescent="0.2">
      <c r="M694" s="262"/>
    </row>
    <row r="695" spans="13:13" s="253" customFormat="1" x14ac:dyDescent="0.2">
      <c r="M695" s="262"/>
    </row>
    <row r="696" spans="13:13" s="253" customFormat="1" x14ac:dyDescent="0.2">
      <c r="M696" s="262"/>
    </row>
    <row r="697" spans="13:13" s="253" customFormat="1" x14ac:dyDescent="0.2">
      <c r="M697" s="262"/>
    </row>
    <row r="698" spans="13:13" s="253" customFormat="1" x14ac:dyDescent="0.2">
      <c r="M698" s="262"/>
    </row>
    <row r="699" spans="13:13" s="253" customFormat="1" x14ac:dyDescent="0.2">
      <c r="M699" s="262"/>
    </row>
    <row r="700" spans="13:13" s="253" customFormat="1" x14ac:dyDescent="0.2">
      <c r="M700" s="262"/>
    </row>
    <row r="701" spans="13:13" s="253" customFormat="1" x14ac:dyDescent="0.2">
      <c r="M701" s="262"/>
    </row>
    <row r="702" spans="13:13" s="253" customFormat="1" x14ac:dyDescent="0.2">
      <c r="M702" s="262"/>
    </row>
    <row r="703" spans="13:13" s="253" customFormat="1" x14ac:dyDescent="0.2">
      <c r="M703" s="262"/>
    </row>
    <row r="704" spans="13:13" s="253" customFormat="1" x14ac:dyDescent="0.2">
      <c r="M704" s="262"/>
    </row>
    <row r="705" spans="13:13" s="253" customFormat="1" x14ac:dyDescent="0.2">
      <c r="M705" s="262"/>
    </row>
    <row r="706" spans="13:13" s="253" customFormat="1" x14ac:dyDescent="0.2">
      <c r="M706" s="262"/>
    </row>
    <row r="707" spans="13:13" s="253" customFormat="1" x14ac:dyDescent="0.2">
      <c r="M707" s="262"/>
    </row>
    <row r="708" spans="13:13" s="253" customFormat="1" x14ac:dyDescent="0.2">
      <c r="M708" s="262"/>
    </row>
    <row r="709" spans="13:13" s="253" customFormat="1" x14ac:dyDescent="0.2">
      <c r="M709" s="262"/>
    </row>
    <row r="710" spans="13:13" s="253" customFormat="1" x14ac:dyDescent="0.2">
      <c r="M710" s="262"/>
    </row>
    <row r="711" spans="13:13" s="253" customFormat="1" x14ac:dyDescent="0.2">
      <c r="M711" s="262"/>
    </row>
    <row r="712" spans="13:13" s="253" customFormat="1" x14ac:dyDescent="0.2">
      <c r="M712" s="262"/>
    </row>
    <row r="713" spans="13:13" s="253" customFormat="1" x14ac:dyDescent="0.2">
      <c r="M713" s="262"/>
    </row>
    <row r="714" spans="13:13" s="253" customFormat="1" x14ac:dyDescent="0.2">
      <c r="M714" s="262"/>
    </row>
    <row r="715" spans="13:13" s="253" customFormat="1" x14ac:dyDescent="0.2">
      <c r="M715" s="262"/>
    </row>
    <row r="716" spans="13:13" s="253" customFormat="1" x14ac:dyDescent="0.2">
      <c r="M716" s="262"/>
    </row>
    <row r="717" spans="13:13" s="253" customFormat="1" x14ac:dyDescent="0.2">
      <c r="M717" s="262"/>
    </row>
    <row r="718" spans="13:13" s="253" customFormat="1" x14ac:dyDescent="0.2">
      <c r="M718" s="262"/>
    </row>
    <row r="719" spans="13:13" s="253" customFormat="1" x14ac:dyDescent="0.2">
      <c r="M719" s="262"/>
    </row>
    <row r="720" spans="13:13" s="253" customFormat="1" x14ac:dyDescent="0.2">
      <c r="M720" s="262"/>
    </row>
    <row r="721" spans="13:13" s="253" customFormat="1" x14ac:dyDescent="0.2">
      <c r="M721" s="262"/>
    </row>
    <row r="722" spans="13:13" s="253" customFormat="1" x14ac:dyDescent="0.2">
      <c r="M722" s="262"/>
    </row>
    <row r="723" spans="13:13" s="253" customFormat="1" x14ac:dyDescent="0.2">
      <c r="M723" s="262"/>
    </row>
    <row r="724" spans="13:13" s="253" customFormat="1" x14ac:dyDescent="0.2">
      <c r="M724" s="262"/>
    </row>
    <row r="725" spans="13:13" s="253" customFormat="1" x14ac:dyDescent="0.2">
      <c r="M725" s="262"/>
    </row>
    <row r="726" spans="13:13" s="253" customFormat="1" x14ac:dyDescent="0.2">
      <c r="M726" s="262"/>
    </row>
    <row r="727" spans="13:13" s="253" customFormat="1" x14ac:dyDescent="0.2">
      <c r="M727" s="262"/>
    </row>
    <row r="728" spans="13:13" s="253" customFormat="1" x14ac:dyDescent="0.2">
      <c r="M728" s="262"/>
    </row>
    <row r="729" spans="13:13" s="253" customFormat="1" x14ac:dyDescent="0.2">
      <c r="M729" s="262"/>
    </row>
    <row r="730" spans="13:13" s="253" customFormat="1" x14ac:dyDescent="0.2">
      <c r="M730" s="262"/>
    </row>
    <row r="731" spans="13:13" s="253" customFormat="1" x14ac:dyDescent="0.2">
      <c r="M731" s="262"/>
    </row>
    <row r="732" spans="13:13" s="253" customFormat="1" x14ac:dyDescent="0.2">
      <c r="M732" s="262"/>
    </row>
    <row r="733" spans="13:13" s="253" customFormat="1" x14ac:dyDescent="0.2">
      <c r="M733" s="262"/>
    </row>
    <row r="734" spans="13:13" s="253" customFormat="1" x14ac:dyDescent="0.2">
      <c r="M734" s="262"/>
    </row>
    <row r="735" spans="13:13" s="253" customFormat="1" x14ac:dyDescent="0.2">
      <c r="M735" s="262"/>
    </row>
    <row r="736" spans="13:13" s="253" customFormat="1" x14ac:dyDescent="0.2">
      <c r="M736" s="262"/>
    </row>
    <row r="737" spans="13:13" s="253" customFormat="1" x14ac:dyDescent="0.2">
      <c r="M737" s="262"/>
    </row>
    <row r="738" spans="13:13" s="253" customFormat="1" x14ac:dyDescent="0.2">
      <c r="M738" s="262"/>
    </row>
    <row r="739" spans="13:13" s="253" customFormat="1" x14ac:dyDescent="0.2">
      <c r="M739" s="262"/>
    </row>
    <row r="740" spans="13:13" s="253" customFormat="1" x14ac:dyDescent="0.2">
      <c r="M740" s="262"/>
    </row>
    <row r="741" spans="13:13" s="253" customFormat="1" x14ac:dyDescent="0.2">
      <c r="M741" s="262"/>
    </row>
    <row r="742" spans="13:13" s="253" customFormat="1" x14ac:dyDescent="0.2">
      <c r="M742" s="262"/>
    </row>
    <row r="743" spans="13:13" s="253" customFormat="1" x14ac:dyDescent="0.2">
      <c r="M743" s="262"/>
    </row>
    <row r="744" spans="13:13" s="253" customFormat="1" x14ac:dyDescent="0.2">
      <c r="M744" s="262"/>
    </row>
    <row r="745" spans="13:13" s="253" customFormat="1" x14ac:dyDescent="0.2">
      <c r="M745" s="262"/>
    </row>
    <row r="746" spans="13:13" s="253" customFormat="1" x14ac:dyDescent="0.2">
      <c r="M746" s="262"/>
    </row>
    <row r="747" spans="13:13" s="253" customFormat="1" x14ac:dyDescent="0.2">
      <c r="M747" s="262"/>
    </row>
    <row r="748" spans="13:13" s="253" customFormat="1" x14ac:dyDescent="0.2">
      <c r="M748" s="262"/>
    </row>
    <row r="749" spans="13:13" s="253" customFormat="1" x14ac:dyDescent="0.2">
      <c r="M749" s="262"/>
    </row>
    <row r="750" spans="13:13" s="253" customFormat="1" x14ac:dyDescent="0.2">
      <c r="M750" s="262"/>
    </row>
    <row r="751" spans="13:13" s="253" customFormat="1" x14ac:dyDescent="0.2">
      <c r="M751" s="262"/>
    </row>
    <row r="752" spans="13:13" s="253" customFormat="1" x14ac:dyDescent="0.2">
      <c r="M752" s="262"/>
    </row>
    <row r="753" spans="13:13" s="253" customFormat="1" x14ac:dyDescent="0.2">
      <c r="M753" s="262"/>
    </row>
    <row r="754" spans="13:13" s="253" customFormat="1" x14ac:dyDescent="0.2">
      <c r="M754" s="262"/>
    </row>
    <row r="755" spans="13:13" s="253" customFormat="1" x14ac:dyDescent="0.2">
      <c r="M755" s="262"/>
    </row>
    <row r="756" spans="13:13" s="253" customFormat="1" x14ac:dyDescent="0.2">
      <c r="M756" s="262"/>
    </row>
    <row r="757" spans="13:13" s="253" customFormat="1" x14ac:dyDescent="0.2">
      <c r="M757" s="262"/>
    </row>
    <row r="758" spans="13:13" s="253" customFormat="1" x14ac:dyDescent="0.2">
      <c r="M758" s="262"/>
    </row>
    <row r="759" spans="13:13" s="253" customFormat="1" x14ac:dyDescent="0.2">
      <c r="M759" s="262"/>
    </row>
    <row r="760" spans="13:13" s="253" customFormat="1" x14ac:dyDescent="0.2">
      <c r="M760" s="262"/>
    </row>
    <row r="761" spans="13:13" s="253" customFormat="1" x14ac:dyDescent="0.2">
      <c r="M761" s="262"/>
    </row>
    <row r="762" spans="13:13" s="253" customFormat="1" x14ac:dyDescent="0.2">
      <c r="M762" s="262"/>
    </row>
    <row r="763" spans="13:13" s="253" customFormat="1" x14ac:dyDescent="0.2">
      <c r="M763" s="262"/>
    </row>
    <row r="764" spans="13:13" s="253" customFormat="1" x14ac:dyDescent="0.2">
      <c r="M764" s="262"/>
    </row>
    <row r="765" spans="13:13" s="253" customFormat="1" x14ac:dyDescent="0.2">
      <c r="M765" s="262"/>
    </row>
    <row r="766" spans="13:13" s="253" customFormat="1" x14ac:dyDescent="0.2">
      <c r="M766" s="262"/>
    </row>
    <row r="767" spans="13:13" s="253" customFormat="1" x14ac:dyDescent="0.2">
      <c r="M767" s="262"/>
    </row>
    <row r="768" spans="13:13" s="253" customFormat="1" x14ac:dyDescent="0.2">
      <c r="M768" s="262"/>
    </row>
    <row r="769" spans="13:13" s="253" customFormat="1" x14ac:dyDescent="0.2">
      <c r="M769" s="262"/>
    </row>
    <row r="770" spans="13:13" s="253" customFormat="1" x14ac:dyDescent="0.2">
      <c r="M770" s="262"/>
    </row>
    <row r="771" spans="13:13" s="253" customFormat="1" x14ac:dyDescent="0.2">
      <c r="M771" s="262"/>
    </row>
    <row r="772" spans="13:13" s="253" customFormat="1" x14ac:dyDescent="0.2">
      <c r="M772" s="262"/>
    </row>
    <row r="773" spans="13:13" s="253" customFormat="1" x14ac:dyDescent="0.2">
      <c r="M773" s="262"/>
    </row>
    <row r="774" spans="13:13" s="253" customFormat="1" x14ac:dyDescent="0.2">
      <c r="M774" s="262"/>
    </row>
    <row r="775" spans="13:13" s="253" customFormat="1" x14ac:dyDescent="0.2">
      <c r="M775" s="262"/>
    </row>
    <row r="776" spans="13:13" s="253" customFormat="1" x14ac:dyDescent="0.2">
      <c r="M776" s="262"/>
    </row>
    <row r="777" spans="13:13" s="253" customFormat="1" x14ac:dyDescent="0.2">
      <c r="M777" s="262"/>
    </row>
    <row r="778" spans="13:13" s="253" customFormat="1" x14ac:dyDescent="0.2">
      <c r="M778" s="262"/>
    </row>
    <row r="779" spans="13:13" s="253" customFormat="1" x14ac:dyDescent="0.2">
      <c r="M779" s="262"/>
    </row>
    <row r="780" spans="13:13" s="253" customFormat="1" x14ac:dyDescent="0.2">
      <c r="M780" s="262"/>
    </row>
    <row r="781" spans="13:13" s="253" customFormat="1" x14ac:dyDescent="0.2">
      <c r="M781" s="262"/>
    </row>
    <row r="782" spans="13:13" s="253" customFormat="1" x14ac:dyDescent="0.2">
      <c r="M782" s="262"/>
    </row>
    <row r="783" spans="13:13" s="253" customFormat="1" x14ac:dyDescent="0.2">
      <c r="M783" s="262"/>
    </row>
    <row r="784" spans="13:13" s="253" customFormat="1" x14ac:dyDescent="0.2">
      <c r="M784" s="262"/>
    </row>
    <row r="785" spans="13:13" s="253" customFormat="1" x14ac:dyDescent="0.2">
      <c r="M785" s="262"/>
    </row>
    <row r="786" spans="13:13" s="253" customFormat="1" x14ac:dyDescent="0.2">
      <c r="M786" s="262"/>
    </row>
    <row r="787" spans="13:13" s="253" customFormat="1" x14ac:dyDescent="0.2">
      <c r="M787" s="262"/>
    </row>
    <row r="788" spans="13:13" s="253" customFormat="1" x14ac:dyDescent="0.2">
      <c r="M788" s="262"/>
    </row>
    <row r="789" spans="13:13" s="253" customFormat="1" x14ac:dyDescent="0.2">
      <c r="M789" s="262"/>
    </row>
    <row r="790" spans="13:13" s="253" customFormat="1" x14ac:dyDescent="0.2">
      <c r="M790" s="262"/>
    </row>
    <row r="791" spans="13:13" s="253" customFormat="1" x14ac:dyDescent="0.2">
      <c r="M791" s="262"/>
    </row>
    <row r="792" spans="13:13" s="253" customFormat="1" x14ac:dyDescent="0.2">
      <c r="M792" s="262"/>
    </row>
    <row r="793" spans="13:13" s="253" customFormat="1" x14ac:dyDescent="0.2">
      <c r="M793" s="262"/>
    </row>
    <row r="794" spans="13:13" s="253" customFormat="1" x14ac:dyDescent="0.2">
      <c r="M794" s="262"/>
    </row>
    <row r="795" spans="13:13" s="253" customFormat="1" x14ac:dyDescent="0.2">
      <c r="M795" s="262"/>
    </row>
    <row r="796" spans="13:13" s="253" customFormat="1" x14ac:dyDescent="0.2">
      <c r="M796" s="262"/>
    </row>
    <row r="797" spans="13:13" s="253" customFormat="1" x14ac:dyDescent="0.2">
      <c r="M797" s="262"/>
    </row>
    <row r="798" spans="13:13" s="253" customFormat="1" x14ac:dyDescent="0.2">
      <c r="M798" s="262"/>
    </row>
    <row r="799" spans="13:13" s="253" customFormat="1" x14ac:dyDescent="0.2">
      <c r="M799" s="262"/>
    </row>
    <row r="800" spans="13:13" s="253" customFormat="1" x14ac:dyDescent="0.2">
      <c r="M800" s="262"/>
    </row>
    <row r="801" spans="13:13" s="253" customFormat="1" x14ac:dyDescent="0.2">
      <c r="M801" s="262"/>
    </row>
    <row r="802" spans="13:13" s="253" customFormat="1" x14ac:dyDescent="0.2">
      <c r="M802" s="262"/>
    </row>
    <row r="803" spans="13:13" s="253" customFormat="1" x14ac:dyDescent="0.2">
      <c r="M803" s="262"/>
    </row>
    <row r="804" spans="13:13" s="253" customFormat="1" x14ac:dyDescent="0.2">
      <c r="M804" s="262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CB68C-B30C-4696-A75B-D53D86BAF6EE}">
  <sheetPr codeName="List37">
    <tabColor theme="1" tint="0.34998626667073579"/>
  </sheetPr>
  <dimension ref="A1:S38"/>
  <sheetViews>
    <sheetView showGridLines="0" topLeftCell="A16" zoomScale="75" zoomScaleNormal="75" zoomScaleSheetLayoutView="100" workbookViewId="0">
      <selection activeCell="H40" sqref="H40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2"/>
      <c r="D1" s="3"/>
      <c r="E1" s="3"/>
      <c r="F1" s="3" t="s">
        <v>272</v>
      </c>
      <c r="N1" s="304"/>
      <c r="P1" s="5" t="s">
        <v>1</v>
      </c>
      <c r="Q1" s="65" t="s">
        <v>2</v>
      </c>
      <c r="R1" s="305"/>
      <c r="S1" s="304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273</v>
      </c>
      <c r="B4" s="14"/>
      <c r="C4" s="14"/>
      <c r="D4" s="14"/>
      <c r="E4" s="14"/>
      <c r="F4" s="15"/>
    </row>
    <row r="5" spans="1:19" s="17" customFormat="1" ht="15.75" customHeight="1" x14ac:dyDescent="0.3">
      <c r="A5" s="306"/>
      <c r="B5" s="306"/>
      <c r="C5" s="18"/>
      <c r="D5" s="19" t="str">
        <f>VLOOKUP($P$1,[1]System!$N$2:$O$16,2,0)</f>
        <v>Olomoucký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274</v>
      </c>
      <c r="C7" s="27"/>
      <c r="D7" s="49">
        <v>141.1139</v>
      </c>
      <c r="E7" s="28" t="s">
        <v>25</v>
      </c>
      <c r="G7" s="307"/>
    </row>
    <row r="8" spans="1:19" s="22" customFormat="1" ht="20.45" customHeight="1" x14ac:dyDescent="0.25">
      <c r="B8" s="31" t="s">
        <v>275</v>
      </c>
      <c r="C8" s="31"/>
      <c r="D8" s="32">
        <v>1.353</v>
      </c>
      <c r="E8" s="33" t="s">
        <v>25</v>
      </c>
      <c r="F8" s="30"/>
      <c r="G8" s="308"/>
    </row>
    <row r="9" spans="1:19" s="22" customFormat="1" ht="5.65" customHeight="1" x14ac:dyDescent="0.25">
      <c r="B9" s="57"/>
      <c r="C9" s="57"/>
      <c r="D9" s="309"/>
      <c r="E9" s="310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276</v>
      </c>
      <c r="D11" s="48">
        <v>125.3584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277</v>
      </c>
      <c r="D12" s="48">
        <v>135.77080000000001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278</v>
      </c>
      <c r="D13" s="48">
        <v>144.66669999999999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279</v>
      </c>
      <c r="D14" s="48">
        <v>150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280</v>
      </c>
      <c r="D15" s="48">
        <v>155.11439999999999</v>
      </c>
      <c r="E15" s="39" t="s">
        <v>25</v>
      </c>
    </row>
    <row r="16" spans="1:19" s="22" customFormat="1" ht="36.6" customHeight="1" x14ac:dyDescent="0.25">
      <c r="B16" s="42"/>
      <c r="C16" s="43"/>
      <c r="D16" s="311"/>
      <c r="E16" s="312"/>
    </row>
    <row r="17" spans="2:10" s="22" customFormat="1" ht="21" customHeight="1" x14ac:dyDescent="0.25">
      <c r="B17" s="26" t="s">
        <v>281</v>
      </c>
      <c r="C17" s="27"/>
      <c r="D17" s="49">
        <v>32.2575</v>
      </c>
      <c r="E17" s="28" t="s">
        <v>25</v>
      </c>
    </row>
    <row r="18" spans="2:10" s="30" customFormat="1" ht="20.45" customHeight="1" x14ac:dyDescent="0.2">
      <c r="B18" s="47" t="s">
        <v>282</v>
      </c>
      <c r="C18" s="37"/>
      <c r="D18" s="313">
        <v>18.597799999999999</v>
      </c>
      <c r="E18" s="39" t="s">
        <v>25</v>
      </c>
    </row>
    <row r="19" spans="2:10" s="30" customFormat="1" ht="20.45" customHeight="1" x14ac:dyDescent="0.2">
      <c r="B19" s="47" t="s">
        <v>283</v>
      </c>
      <c r="C19" s="37"/>
      <c r="D19" s="313">
        <v>5.5667</v>
      </c>
      <c r="E19" s="39" t="s">
        <v>25</v>
      </c>
    </row>
    <row r="20" spans="2:10" s="30" customFormat="1" ht="20.100000000000001" customHeight="1" x14ac:dyDescent="0.2">
      <c r="B20" s="23"/>
      <c r="C20" s="23"/>
      <c r="D20" s="314"/>
      <c r="E20" s="315"/>
    </row>
    <row r="21" spans="2:10" s="30" customFormat="1" ht="20.100000000000001" customHeight="1" x14ac:dyDescent="0.2">
      <c r="B21" s="316"/>
      <c r="C21" s="57"/>
      <c r="D21" s="317"/>
      <c r="E21" s="318"/>
    </row>
    <row r="22" spans="2:10" s="30" customFormat="1" ht="23.85" customHeight="1" x14ac:dyDescent="0.2">
      <c r="B22" s="316"/>
      <c r="C22" s="57"/>
      <c r="D22" s="317"/>
      <c r="E22" s="318"/>
    </row>
    <row r="23" spans="2:10" s="30" customFormat="1" ht="23.85" customHeight="1" x14ac:dyDescent="0.25">
      <c r="B23" s="316"/>
      <c r="C23" s="57"/>
      <c r="D23" s="319"/>
      <c r="E23" s="59"/>
      <c r="H23" s="30" t="s">
        <v>284</v>
      </c>
      <c r="I23" s="307">
        <f>D7-D8</f>
        <v>139.76089999999999</v>
      </c>
      <c r="J23" s="320" t="str">
        <f>H23&amp;" "&amp;TEXT(I23/($I$23+$I$25+$I$26+$I$27)*100,0)&amp;" %"</f>
        <v>Průměrná měsíční odpracovaná doba bez přesčasu 81 %</v>
      </c>
    </row>
    <row r="24" spans="2:10" s="30" customFormat="1" ht="23.85" customHeight="1" x14ac:dyDescent="0.2">
      <c r="B24" s="316"/>
      <c r="C24" s="57"/>
      <c r="D24" s="319"/>
      <c r="E24" s="59"/>
      <c r="H24" s="30" t="s">
        <v>285</v>
      </c>
      <c r="I24" s="41">
        <f>D17</f>
        <v>32.2575</v>
      </c>
      <c r="J24" s="320" t="str">
        <f>H24&amp;" "&amp;TEXT((I25/($I$23+$I$25+$I$26+$I$27)*100)+(I26/($I$23+$I$25+$I$26+$I$27)*100)+(I27/($I$23+$I$25+$I$26+$I$27)*100),0)&amp;" %"</f>
        <v>Průměrná měsíční neodpracovaná doba 19 %</v>
      </c>
    </row>
    <row r="25" spans="2:10" s="30" customFormat="1" ht="23.85" customHeight="1" x14ac:dyDescent="0.2">
      <c r="B25" s="316"/>
      <c r="C25" s="57"/>
      <c r="D25" s="319"/>
      <c r="E25" s="59"/>
      <c r="H25" s="30" t="s">
        <v>286</v>
      </c>
      <c r="I25" s="41">
        <f>D18</f>
        <v>18.597799999999999</v>
      </c>
      <c r="J25" s="320" t="str">
        <f>H25&amp;" "&amp;TEXT(I25/($I$23+$I$25+$I$26+$I$27)*100,0)&amp;" %"</f>
        <v>Dovolená 11 %</v>
      </c>
    </row>
    <row r="26" spans="2:10" s="30" customFormat="1" ht="23.85" customHeight="1" x14ac:dyDescent="0.2">
      <c r="B26" s="316"/>
      <c r="C26" s="57"/>
      <c r="D26" s="319"/>
      <c r="E26" s="59"/>
      <c r="H26" s="30" t="s">
        <v>287</v>
      </c>
      <c r="I26" s="41">
        <f>D19</f>
        <v>5.5667</v>
      </c>
      <c r="J26" s="320" t="str">
        <f t="shared" ref="J26" si="0">H26&amp;" "&amp;TEXT(I26/($I$23+$I$25+$I$26+$I$27)*100,0)&amp;" %"</f>
        <v>Nemoc 3 %</v>
      </c>
    </row>
    <row r="27" spans="2:10" s="30" customFormat="1" ht="23.85" customHeight="1" x14ac:dyDescent="0.2">
      <c r="B27" s="316"/>
      <c r="C27" s="57"/>
      <c r="D27" s="319"/>
      <c r="E27" s="59"/>
      <c r="H27" s="30" t="s">
        <v>288</v>
      </c>
      <c r="I27" s="41">
        <f>(I23+D17)-(I23+D18+D19)</f>
        <v>8.0929999999999893</v>
      </c>
      <c r="J27" s="320" t="str">
        <f>H27&amp;" "&amp;TEXT(ROUND(I24/(I23+I24)*100,0)-(ROUND(I25/($I$23+$I$25+$I$26+$I$27)*100,0))-(ROUND(I26/($I$23+$I$25+$I$26+$I$27)*100,0)),0)&amp;" %"</f>
        <v>Jiné 5 %</v>
      </c>
    </row>
    <row r="28" spans="2:10" s="30" customFormat="1" ht="23.85" customHeight="1" x14ac:dyDescent="0.2">
      <c r="B28" s="316"/>
      <c r="C28" s="57"/>
      <c r="D28" s="319"/>
      <c r="E28" s="59"/>
    </row>
    <row r="29" spans="2:10" s="30" customFormat="1" ht="23.85" customHeight="1" x14ac:dyDescent="0.2">
      <c r="B29" s="316"/>
      <c r="C29" s="57"/>
      <c r="D29" s="319"/>
      <c r="E29" s="59"/>
    </row>
    <row r="30" spans="2:10" s="30" customFormat="1" ht="23.85" customHeight="1" x14ac:dyDescent="0.2">
      <c r="B30" s="316"/>
      <c r="C30" s="57"/>
      <c r="D30" s="319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0A94F-3270-43C7-B0EE-654C8CB2B993}">
  <sheetPr codeName="List41">
    <tabColor theme="0" tint="-0.249977111117893"/>
  </sheetPr>
  <dimension ref="A1:Q132"/>
  <sheetViews>
    <sheetView showGridLines="0" zoomScaleNormal="100" zoomScaleSheetLayoutView="85" workbookViewId="0">
      <selection activeCell="H40" sqref="H40"/>
    </sheetView>
  </sheetViews>
  <sheetFormatPr defaultColWidth="9.33203125" defaultRowHeight="12.75" x14ac:dyDescent="0.2"/>
  <cols>
    <col min="1" max="1" width="49.5" style="324" customWidth="1"/>
    <col min="2" max="2" width="12.5" style="324" customWidth="1"/>
    <col min="3" max="7" width="8" style="324" customWidth="1"/>
    <col min="8" max="16384" width="9.33203125" style="324"/>
  </cols>
  <sheetData>
    <row r="1" spans="1:17" s="321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3"/>
      <c r="D1" s="1"/>
      <c r="E1" s="2"/>
      <c r="F1" s="3"/>
      <c r="G1" s="3" t="s">
        <v>289</v>
      </c>
      <c r="O1" s="322"/>
      <c r="P1" s="5" t="s">
        <v>1</v>
      </c>
      <c r="Q1" s="323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4" t="s">
        <v>290</v>
      </c>
    </row>
    <row r="3" spans="1:17" ht="14.25" customHeight="1" x14ac:dyDescent="0.2">
      <c r="A3" s="72" t="s">
        <v>291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292</v>
      </c>
      <c r="B4" s="72"/>
      <c r="C4" s="72"/>
      <c r="D4" s="72"/>
      <c r="E4" s="72"/>
      <c r="F4" s="72"/>
      <c r="G4" s="72"/>
    </row>
    <row r="5" spans="1:17" ht="7.5" customHeight="1" x14ac:dyDescent="0.2">
      <c r="A5" s="325"/>
      <c r="B5" s="325"/>
      <c r="C5" s="325"/>
      <c r="D5" s="325"/>
      <c r="E5" s="325"/>
      <c r="F5" s="325"/>
      <c r="G5" s="325"/>
    </row>
    <row r="6" spans="1:17" ht="15.75" customHeight="1" x14ac:dyDescent="0.2">
      <c r="A6" s="325"/>
      <c r="B6" s="325"/>
      <c r="C6" s="325"/>
      <c r="D6" s="18"/>
      <c r="E6" s="19" t="str">
        <f>VLOOKUP($P$1,[1]System!$N$2:$O$16,2,0)</f>
        <v>Olomoucký kraj</v>
      </c>
      <c r="F6" s="19"/>
      <c r="G6" s="20"/>
    </row>
    <row r="7" spans="1:17" ht="5.25" customHeight="1" x14ac:dyDescent="0.2">
      <c r="A7" s="326"/>
      <c r="B7" s="326"/>
      <c r="C7" s="326"/>
      <c r="D7" s="326"/>
      <c r="E7" s="326"/>
    </row>
    <row r="8" spans="1:17" ht="14.25" customHeight="1" x14ac:dyDescent="0.2">
      <c r="A8" s="327" t="s">
        <v>293</v>
      </c>
      <c r="B8" s="261" t="s">
        <v>294</v>
      </c>
      <c r="C8" s="209" t="s">
        <v>295</v>
      </c>
      <c r="D8" s="209"/>
      <c r="E8" s="209" t="s">
        <v>296</v>
      </c>
      <c r="F8" s="209"/>
      <c r="G8" s="209"/>
    </row>
    <row r="9" spans="1:17" ht="14.25" customHeight="1" x14ac:dyDescent="0.2">
      <c r="A9" s="328"/>
      <c r="B9" s="329"/>
      <c r="C9" s="218" t="s">
        <v>297</v>
      </c>
      <c r="D9" s="218"/>
      <c r="E9" s="218" t="s">
        <v>297</v>
      </c>
      <c r="F9" s="218"/>
      <c r="G9" s="218"/>
    </row>
    <row r="10" spans="1:17" ht="14.25" customHeight="1" x14ac:dyDescent="0.2">
      <c r="A10" s="328"/>
      <c r="B10" s="329"/>
      <c r="C10" s="258" t="s">
        <v>298</v>
      </c>
      <c r="D10" s="258" t="s">
        <v>299</v>
      </c>
      <c r="E10" s="258" t="s">
        <v>298</v>
      </c>
      <c r="F10" s="266" t="s">
        <v>38</v>
      </c>
      <c r="G10" s="268"/>
    </row>
    <row r="11" spans="1:17" ht="14.25" customHeight="1" x14ac:dyDescent="0.2">
      <c r="A11" s="328"/>
      <c r="B11" s="329"/>
      <c r="C11" s="209"/>
      <c r="D11" s="209" t="s">
        <v>300</v>
      </c>
      <c r="E11" s="209"/>
      <c r="F11" s="258" t="s">
        <v>301</v>
      </c>
      <c r="G11" s="258" t="s">
        <v>302</v>
      </c>
    </row>
    <row r="12" spans="1:17" ht="13.15" customHeight="1" x14ac:dyDescent="0.2">
      <c r="A12" s="330"/>
      <c r="B12" s="269" t="s">
        <v>27</v>
      </c>
      <c r="C12" s="269" t="s">
        <v>25</v>
      </c>
      <c r="D12" s="269" t="s">
        <v>25</v>
      </c>
      <c r="E12" s="269" t="s">
        <v>25</v>
      </c>
      <c r="F12" s="268" t="s">
        <v>25</v>
      </c>
      <c r="G12" s="258" t="s">
        <v>25</v>
      </c>
    </row>
    <row r="13" spans="1:17" ht="0.75" customHeight="1" x14ac:dyDescent="0.2">
      <c r="A13" s="331"/>
      <c r="B13" s="332"/>
      <c r="C13" s="332"/>
      <c r="D13" s="332"/>
      <c r="E13" s="332"/>
    </row>
    <row r="14" spans="1:17" ht="13.15" customHeight="1" x14ac:dyDescent="0.2">
      <c r="A14" s="333" t="s">
        <v>186</v>
      </c>
      <c r="B14" s="334">
        <v>7.4899999999999994E-2</v>
      </c>
      <c r="C14" s="335">
        <v>146.0094</v>
      </c>
      <c r="D14" s="336">
        <v>4.7100000000000003E-2</v>
      </c>
      <c r="E14" s="336">
        <v>27.877500000000001</v>
      </c>
      <c r="F14" s="336">
        <v>16.288599999999999</v>
      </c>
      <c r="G14" s="336">
        <v>1.7908999999999999</v>
      </c>
      <c r="I14" s="246"/>
      <c r="J14" s="246"/>
      <c r="K14" s="246"/>
    </row>
    <row r="15" spans="1:17" ht="13.15" customHeight="1" x14ac:dyDescent="0.2">
      <c r="A15" s="337" t="s">
        <v>187</v>
      </c>
      <c r="B15" s="338">
        <v>5.2200000000000003E-2</v>
      </c>
      <c r="C15" s="339">
        <v>147.15690000000001</v>
      </c>
      <c r="D15" s="340">
        <v>0.12770000000000001</v>
      </c>
      <c r="E15" s="340">
        <v>26.465399999999999</v>
      </c>
      <c r="F15" s="340">
        <v>15.568099999999999</v>
      </c>
      <c r="G15" s="340">
        <v>3.2126999999999999</v>
      </c>
    </row>
    <row r="16" spans="1:17" ht="13.15" customHeight="1" x14ac:dyDescent="0.2">
      <c r="A16" s="333" t="s">
        <v>188</v>
      </c>
      <c r="B16" s="334">
        <v>3.7100000000000001E-2</v>
      </c>
      <c r="C16" s="335">
        <v>147.61420000000001</v>
      </c>
      <c r="D16" s="336">
        <v>0.1099</v>
      </c>
      <c r="E16" s="336">
        <v>27.947399999999998</v>
      </c>
      <c r="F16" s="336">
        <v>16.821100000000001</v>
      </c>
      <c r="G16" s="336">
        <v>1.7906</v>
      </c>
    </row>
    <row r="17" spans="1:7" ht="13.15" customHeight="1" x14ac:dyDescent="0.2">
      <c r="A17" s="337" t="s">
        <v>189</v>
      </c>
      <c r="B17" s="338">
        <v>0.1055</v>
      </c>
      <c r="C17" s="339">
        <v>145.55719999999999</v>
      </c>
      <c r="D17" s="340">
        <v>0.2447</v>
      </c>
      <c r="E17" s="340">
        <v>28.345199999999998</v>
      </c>
      <c r="F17" s="340">
        <v>16.339700000000001</v>
      </c>
      <c r="G17" s="340">
        <v>3.1432000000000002</v>
      </c>
    </row>
    <row r="18" spans="1:7" ht="13.15" customHeight="1" x14ac:dyDescent="0.2">
      <c r="A18" s="333" t="s">
        <v>190</v>
      </c>
      <c r="B18" s="334">
        <v>0.2288</v>
      </c>
      <c r="C18" s="335">
        <v>138.69759999999999</v>
      </c>
      <c r="D18" s="336">
        <v>4.99E-2</v>
      </c>
      <c r="E18" s="336">
        <v>34.587000000000003</v>
      </c>
      <c r="F18" s="336">
        <v>24.820599999999999</v>
      </c>
      <c r="G18" s="336">
        <v>2.4685999999999999</v>
      </c>
    </row>
    <row r="19" spans="1:7" ht="13.15" customHeight="1" x14ac:dyDescent="0.2">
      <c r="A19" s="337" t="s">
        <v>191</v>
      </c>
      <c r="B19" s="338">
        <v>9.0700000000000003E-2</v>
      </c>
      <c r="C19" s="339">
        <v>147.28559999999999</v>
      </c>
      <c r="D19" s="340">
        <v>2.3736000000000002</v>
      </c>
      <c r="E19" s="340">
        <v>27.927800000000001</v>
      </c>
      <c r="F19" s="340">
        <v>17.671800000000001</v>
      </c>
      <c r="G19" s="340">
        <v>2.3028</v>
      </c>
    </row>
    <row r="20" spans="1:7" ht="13.15" customHeight="1" x14ac:dyDescent="0.2">
      <c r="A20" s="333" t="s">
        <v>192</v>
      </c>
      <c r="B20" s="334">
        <v>5.5599999999999997E-2</v>
      </c>
      <c r="C20" s="335">
        <v>146.04050000000001</v>
      </c>
      <c r="D20" s="336">
        <v>1.15E-2</v>
      </c>
      <c r="E20" s="336">
        <v>28.095300000000002</v>
      </c>
      <c r="F20" s="336">
        <v>19.101800000000001</v>
      </c>
      <c r="G20" s="336">
        <v>1.9821</v>
      </c>
    </row>
    <row r="21" spans="1:7" ht="13.15" customHeight="1" x14ac:dyDescent="0.2">
      <c r="A21" s="337" t="s">
        <v>193</v>
      </c>
      <c r="B21" s="338">
        <v>0.57030000000000003</v>
      </c>
      <c r="C21" s="339">
        <v>138.74270000000001</v>
      </c>
      <c r="D21" s="340">
        <v>0.23319999999999999</v>
      </c>
      <c r="E21" s="340">
        <v>35.004399999999997</v>
      </c>
      <c r="F21" s="340">
        <v>25.458500000000001</v>
      </c>
      <c r="G21" s="340">
        <v>1.4192</v>
      </c>
    </row>
    <row r="22" spans="1:7" ht="13.15" customHeight="1" x14ac:dyDescent="0.2">
      <c r="A22" s="333" t="s">
        <v>194</v>
      </c>
      <c r="B22" s="334">
        <v>0.1036</v>
      </c>
      <c r="C22" s="335">
        <v>143.3784</v>
      </c>
      <c r="D22" s="336">
        <v>1.0277000000000001</v>
      </c>
      <c r="E22" s="336">
        <v>25.020600000000002</v>
      </c>
      <c r="F22" s="336">
        <v>15.9442</v>
      </c>
      <c r="G22" s="336">
        <v>2.2246999999999999</v>
      </c>
    </row>
    <row r="23" spans="1:7" ht="13.15" customHeight="1" x14ac:dyDescent="0.2">
      <c r="A23" s="337" t="s">
        <v>195</v>
      </c>
      <c r="B23" s="338">
        <v>8.4699999999999998E-2</v>
      </c>
      <c r="C23" s="339">
        <v>149.18100000000001</v>
      </c>
      <c r="D23" s="340">
        <v>5.1595000000000004</v>
      </c>
      <c r="E23" s="340">
        <v>29.489000000000001</v>
      </c>
      <c r="F23" s="340">
        <v>18.603300000000001</v>
      </c>
      <c r="G23" s="340">
        <v>2.7658999999999998</v>
      </c>
    </row>
    <row r="24" spans="1:7" ht="13.15" customHeight="1" x14ac:dyDescent="0.2">
      <c r="A24" s="333" t="s">
        <v>196</v>
      </c>
      <c r="B24" s="334">
        <v>6.7799999999999999E-2</v>
      </c>
      <c r="C24" s="335">
        <v>143.2971</v>
      </c>
      <c r="D24" s="336">
        <v>0</v>
      </c>
      <c r="E24" s="336">
        <v>30.128299999999999</v>
      </c>
      <c r="F24" s="336">
        <v>16.6934</v>
      </c>
      <c r="G24" s="336">
        <v>3.8468</v>
      </c>
    </row>
    <row r="25" spans="1:7" ht="13.15" customHeight="1" x14ac:dyDescent="0.2">
      <c r="A25" s="337" t="s">
        <v>197</v>
      </c>
      <c r="B25" s="338">
        <v>0.12470000000000001</v>
      </c>
      <c r="C25" s="339">
        <v>142.4631</v>
      </c>
      <c r="D25" s="340">
        <v>4.24E-2</v>
      </c>
      <c r="E25" s="340">
        <v>30.934699999999999</v>
      </c>
      <c r="F25" s="340">
        <v>16.274100000000001</v>
      </c>
      <c r="G25" s="340">
        <v>6.5301999999999998</v>
      </c>
    </row>
    <row r="26" spans="1:7" ht="13.15" customHeight="1" x14ac:dyDescent="0.2">
      <c r="A26" s="333" t="s">
        <v>198</v>
      </c>
      <c r="B26" s="334">
        <v>4.9799999999999997E-2</v>
      </c>
      <c r="C26" s="335">
        <v>143.9297</v>
      </c>
      <c r="D26" s="336">
        <v>5.4399999999999997E-2</v>
      </c>
      <c r="E26" s="336">
        <v>29.901700000000002</v>
      </c>
      <c r="F26" s="336">
        <v>16.060300000000002</v>
      </c>
      <c r="G26" s="336">
        <v>4.5991999999999997</v>
      </c>
    </row>
    <row r="27" spans="1:7" ht="13.15" customHeight="1" x14ac:dyDescent="0.2">
      <c r="A27" s="337" t="s">
        <v>199</v>
      </c>
      <c r="B27" s="338">
        <v>0.67359999999999998</v>
      </c>
      <c r="C27" s="339">
        <v>165.82929999999999</v>
      </c>
      <c r="D27" s="340">
        <v>21.486599999999999</v>
      </c>
      <c r="E27" s="340">
        <v>28.621500000000001</v>
      </c>
      <c r="F27" s="340">
        <v>17.318200000000001</v>
      </c>
      <c r="G27" s="340">
        <v>3.1233</v>
      </c>
    </row>
    <row r="28" spans="1:7" ht="13.15" customHeight="1" x14ac:dyDescent="0.2">
      <c r="A28" s="333" t="s">
        <v>200</v>
      </c>
      <c r="B28" s="334">
        <v>1.0347</v>
      </c>
      <c r="C28" s="335">
        <v>145.24430000000001</v>
      </c>
      <c r="D28" s="336">
        <v>5.6337000000000002</v>
      </c>
      <c r="E28" s="336">
        <v>26.774799999999999</v>
      </c>
      <c r="F28" s="336">
        <v>16.889500000000002</v>
      </c>
      <c r="G28" s="336">
        <v>4.8883000000000001</v>
      </c>
    </row>
    <row r="29" spans="1:7" ht="13.15" customHeight="1" x14ac:dyDescent="0.2">
      <c r="A29" s="337" t="s">
        <v>201</v>
      </c>
      <c r="B29" s="338">
        <v>0.81950000000000001</v>
      </c>
      <c r="C29" s="339">
        <v>135.05420000000001</v>
      </c>
      <c r="D29" s="340">
        <v>0.1358</v>
      </c>
      <c r="E29" s="340">
        <v>38.630699999999997</v>
      </c>
      <c r="F29" s="340">
        <v>26.092700000000001</v>
      </c>
      <c r="G29" s="340">
        <v>3.2406999999999999</v>
      </c>
    </row>
    <row r="30" spans="1:7" ht="13.15" customHeight="1" x14ac:dyDescent="0.2">
      <c r="A30" s="333" t="s">
        <v>202</v>
      </c>
      <c r="B30" s="334">
        <v>2.625</v>
      </c>
      <c r="C30" s="335">
        <v>134.6677</v>
      </c>
      <c r="D30" s="336">
        <v>0.33600000000000002</v>
      </c>
      <c r="E30" s="336">
        <v>39.4803</v>
      </c>
      <c r="F30" s="336">
        <v>26.1157</v>
      </c>
      <c r="G30" s="336">
        <v>3.6452</v>
      </c>
    </row>
    <row r="31" spans="1:7" ht="13.15" customHeight="1" x14ac:dyDescent="0.2">
      <c r="A31" s="337" t="s">
        <v>203</v>
      </c>
      <c r="B31" s="338">
        <v>1.3105</v>
      </c>
      <c r="C31" s="339">
        <v>133.9271</v>
      </c>
      <c r="D31" s="340">
        <v>0.11700000000000001</v>
      </c>
      <c r="E31" s="340">
        <v>39.981000000000002</v>
      </c>
      <c r="F31" s="340">
        <v>25.647400000000001</v>
      </c>
      <c r="G31" s="340">
        <v>3.5628000000000002</v>
      </c>
    </row>
    <row r="32" spans="1:7" ht="13.15" customHeight="1" x14ac:dyDescent="0.2">
      <c r="A32" s="333" t="s">
        <v>204</v>
      </c>
      <c r="B32" s="334">
        <v>1.3663000000000001</v>
      </c>
      <c r="C32" s="335">
        <v>134.5093</v>
      </c>
      <c r="D32" s="336">
        <v>2.4500000000000001E-2</v>
      </c>
      <c r="E32" s="336">
        <v>38.892400000000002</v>
      </c>
      <c r="F32" s="336">
        <v>24.749300000000002</v>
      </c>
      <c r="G32" s="336">
        <v>5.9984999999999999</v>
      </c>
    </row>
    <row r="33" spans="1:7" ht="13.15" customHeight="1" x14ac:dyDescent="0.2">
      <c r="A33" s="337" t="s">
        <v>205</v>
      </c>
      <c r="B33" s="338">
        <v>0.17960000000000001</v>
      </c>
      <c r="C33" s="339">
        <v>134.56319999999999</v>
      </c>
      <c r="D33" s="340">
        <v>0.14199999999999999</v>
      </c>
      <c r="E33" s="340">
        <v>39.074100000000001</v>
      </c>
      <c r="F33" s="340">
        <v>26.185300000000002</v>
      </c>
      <c r="G33" s="340">
        <v>2.3254999999999999</v>
      </c>
    </row>
    <row r="34" spans="1:7" ht="13.15" customHeight="1" x14ac:dyDescent="0.2">
      <c r="A34" s="333" t="s">
        <v>206</v>
      </c>
      <c r="B34" s="334">
        <v>0.1336</v>
      </c>
      <c r="C34" s="335">
        <v>142.91480000000001</v>
      </c>
      <c r="D34" s="336">
        <v>0.35370000000000001</v>
      </c>
      <c r="E34" s="336">
        <v>30.895199999999999</v>
      </c>
      <c r="F34" s="336">
        <v>25.063700000000001</v>
      </c>
      <c r="G34" s="336">
        <v>1.2806</v>
      </c>
    </row>
    <row r="35" spans="1:7" ht="13.15" customHeight="1" x14ac:dyDescent="0.2">
      <c r="A35" s="337" t="s">
        <v>207</v>
      </c>
      <c r="B35" s="338">
        <v>0.8528</v>
      </c>
      <c r="C35" s="339">
        <v>136.1961</v>
      </c>
      <c r="D35" s="340">
        <v>0.35699999999999998</v>
      </c>
      <c r="E35" s="340">
        <v>37.819000000000003</v>
      </c>
      <c r="F35" s="340">
        <v>25.522600000000001</v>
      </c>
      <c r="G35" s="340">
        <v>4.6208999999999998</v>
      </c>
    </row>
    <row r="36" spans="1:7" ht="13.15" customHeight="1" x14ac:dyDescent="0.2">
      <c r="A36" s="333" t="s">
        <v>208</v>
      </c>
      <c r="B36" s="334">
        <v>0.26419999999999999</v>
      </c>
      <c r="C36" s="335">
        <v>147.12540000000001</v>
      </c>
      <c r="D36" s="336">
        <v>0.44969999999999999</v>
      </c>
      <c r="E36" s="336">
        <v>26.555800000000001</v>
      </c>
      <c r="F36" s="336">
        <v>15.7692</v>
      </c>
      <c r="G36" s="336">
        <v>3.8195999999999999</v>
      </c>
    </row>
    <row r="37" spans="1:7" ht="13.15" customHeight="1" x14ac:dyDescent="0.2">
      <c r="A37" s="337" t="s">
        <v>209</v>
      </c>
      <c r="B37" s="338">
        <v>0.56330000000000002</v>
      </c>
      <c r="C37" s="339">
        <v>143.59360000000001</v>
      </c>
      <c r="D37" s="340">
        <v>0.17319999999999999</v>
      </c>
      <c r="E37" s="340">
        <v>30.490200000000002</v>
      </c>
      <c r="F37" s="340">
        <v>16.412700000000001</v>
      </c>
      <c r="G37" s="340">
        <v>4.2055999999999996</v>
      </c>
    </row>
    <row r="38" spans="1:7" ht="13.15" customHeight="1" x14ac:dyDescent="0.2">
      <c r="A38" s="333" t="s">
        <v>210</v>
      </c>
      <c r="B38" s="334">
        <v>9.0999999999999998E-2</v>
      </c>
      <c r="C38" s="335">
        <v>145.00960000000001</v>
      </c>
      <c r="D38" s="336">
        <v>0.21729999999999999</v>
      </c>
      <c r="E38" s="336">
        <v>28.8278</v>
      </c>
      <c r="F38" s="336">
        <v>16.046299999999999</v>
      </c>
      <c r="G38" s="336">
        <v>3.3706</v>
      </c>
    </row>
    <row r="39" spans="1:7" ht="13.15" customHeight="1" x14ac:dyDescent="0.2">
      <c r="A39" s="337" t="s">
        <v>211</v>
      </c>
      <c r="B39" s="338">
        <v>5.1499999999999997E-2</v>
      </c>
      <c r="C39" s="339">
        <v>138.5429</v>
      </c>
      <c r="D39" s="340">
        <v>0</v>
      </c>
      <c r="E39" s="340">
        <v>34.735199999999999</v>
      </c>
      <c r="F39" s="340">
        <v>16.3917</v>
      </c>
      <c r="G39" s="340">
        <v>9.4731000000000005</v>
      </c>
    </row>
    <row r="40" spans="1:7" ht="13.15" customHeight="1" x14ac:dyDescent="0.2">
      <c r="A40" s="333" t="s">
        <v>212</v>
      </c>
      <c r="B40" s="334">
        <v>0.1157</v>
      </c>
      <c r="C40" s="335">
        <v>141.2227</v>
      </c>
      <c r="D40" s="336">
        <v>2.8999999999999998E-3</v>
      </c>
      <c r="E40" s="336">
        <v>32.433399999999999</v>
      </c>
      <c r="F40" s="336">
        <v>16.671199999999999</v>
      </c>
      <c r="G40" s="336">
        <v>7.0071000000000003</v>
      </c>
    </row>
    <row r="41" spans="1:7" ht="13.15" customHeight="1" x14ac:dyDescent="0.2">
      <c r="A41" s="337" t="s">
        <v>213</v>
      </c>
      <c r="B41" s="338">
        <v>4.3999999999999997E-2</v>
      </c>
      <c r="C41" s="339">
        <v>149.1403</v>
      </c>
      <c r="D41" s="340">
        <v>0.11840000000000001</v>
      </c>
      <c r="E41" s="340">
        <v>20.222300000000001</v>
      </c>
      <c r="F41" s="340">
        <v>9.4196000000000009</v>
      </c>
      <c r="G41" s="340">
        <v>4.1856</v>
      </c>
    </row>
    <row r="42" spans="1:7" ht="13.15" customHeight="1" x14ac:dyDescent="0.2">
      <c r="A42" s="333" t="s">
        <v>214</v>
      </c>
      <c r="B42" s="334">
        <v>0.1124</v>
      </c>
      <c r="C42" s="335">
        <v>138.70820000000001</v>
      </c>
      <c r="D42" s="336">
        <v>6.6100000000000006E-2</v>
      </c>
      <c r="E42" s="336">
        <v>34.755600000000001</v>
      </c>
      <c r="F42" s="336">
        <v>22.085799999999999</v>
      </c>
      <c r="G42" s="336">
        <v>3.7652000000000001</v>
      </c>
    </row>
    <row r="43" spans="1:7" ht="13.15" customHeight="1" x14ac:dyDescent="0.2">
      <c r="A43" s="337" t="s">
        <v>215</v>
      </c>
      <c r="B43" s="338">
        <v>0.25650000000000001</v>
      </c>
      <c r="C43" s="339">
        <v>142.12450000000001</v>
      </c>
      <c r="D43" s="340">
        <v>1.4915</v>
      </c>
      <c r="E43" s="340">
        <v>32.037999999999997</v>
      </c>
      <c r="F43" s="340">
        <v>16.573599999999999</v>
      </c>
      <c r="G43" s="340">
        <v>7.1664000000000003</v>
      </c>
    </row>
    <row r="44" spans="1:7" ht="13.15" customHeight="1" x14ac:dyDescent="0.2">
      <c r="A44" s="333" t="s">
        <v>216</v>
      </c>
      <c r="B44" s="334">
        <v>0.1628</v>
      </c>
      <c r="C44" s="335">
        <v>144.8999</v>
      </c>
      <c r="D44" s="336">
        <v>0.30249999999999999</v>
      </c>
      <c r="E44" s="336">
        <v>28.651299999999999</v>
      </c>
      <c r="F44" s="336">
        <v>16.159700000000001</v>
      </c>
      <c r="G44" s="336">
        <v>3.7667999999999999</v>
      </c>
    </row>
    <row r="45" spans="1:7" ht="13.15" customHeight="1" x14ac:dyDescent="0.2">
      <c r="A45" s="337" t="s">
        <v>217</v>
      </c>
      <c r="B45" s="338">
        <v>9.0899999999999995E-2</v>
      </c>
      <c r="C45" s="339">
        <v>142.9716</v>
      </c>
      <c r="D45" s="340">
        <v>0.86080000000000001</v>
      </c>
      <c r="E45" s="340">
        <v>30.011900000000001</v>
      </c>
      <c r="F45" s="340">
        <v>15.0854</v>
      </c>
      <c r="G45" s="340">
        <v>6.2679</v>
      </c>
    </row>
    <row r="46" spans="1:7" ht="13.15" customHeight="1" x14ac:dyDescent="0.2">
      <c r="A46" s="333" t="s">
        <v>218</v>
      </c>
      <c r="B46" s="334">
        <v>0.1012</v>
      </c>
      <c r="C46" s="335">
        <v>144.70410000000001</v>
      </c>
      <c r="D46" s="336">
        <v>5.3033000000000001</v>
      </c>
      <c r="E46" s="336">
        <v>28.6648</v>
      </c>
      <c r="F46" s="336">
        <v>19.356999999999999</v>
      </c>
      <c r="G46" s="336">
        <v>3.3279999999999998</v>
      </c>
    </row>
    <row r="47" spans="1:7" ht="13.15" customHeight="1" x14ac:dyDescent="0.2">
      <c r="A47" s="337" t="s">
        <v>219</v>
      </c>
      <c r="B47" s="338">
        <v>0.17169999999999999</v>
      </c>
      <c r="C47" s="339">
        <v>151.05090000000001</v>
      </c>
      <c r="D47" s="340">
        <v>10.6615</v>
      </c>
      <c r="E47" s="340">
        <v>32.9739</v>
      </c>
      <c r="F47" s="340">
        <v>19.404</v>
      </c>
      <c r="G47" s="340">
        <v>4.5609000000000002</v>
      </c>
    </row>
    <row r="48" spans="1:7" ht="13.15" customHeight="1" x14ac:dyDescent="0.2">
      <c r="A48" s="333" t="s">
        <v>220</v>
      </c>
      <c r="B48" s="334">
        <v>1.2597</v>
      </c>
      <c r="C48" s="335">
        <v>140.05940000000001</v>
      </c>
      <c r="D48" s="336">
        <v>2.2965</v>
      </c>
      <c r="E48" s="336">
        <v>27.821999999999999</v>
      </c>
      <c r="F48" s="336">
        <v>16.101299999999998</v>
      </c>
      <c r="G48" s="336">
        <v>6.7629000000000001</v>
      </c>
    </row>
    <row r="49" spans="1:7" ht="13.15" customHeight="1" x14ac:dyDescent="0.2">
      <c r="A49" s="337" t="s">
        <v>221</v>
      </c>
      <c r="B49" s="338">
        <v>4.9000000000000002E-2</v>
      </c>
      <c r="C49" s="339">
        <v>142.9539</v>
      </c>
      <c r="D49" s="340">
        <v>6.2300000000000001E-2</v>
      </c>
      <c r="E49" s="340">
        <v>30.578399999999998</v>
      </c>
      <c r="F49" s="340">
        <v>17.7193</v>
      </c>
      <c r="G49" s="340">
        <v>5.3048000000000002</v>
      </c>
    </row>
    <row r="50" spans="1:7" ht="13.15" customHeight="1" x14ac:dyDescent="0.2">
      <c r="A50" s="333" t="s">
        <v>222</v>
      </c>
      <c r="B50" s="334">
        <v>0.1754</v>
      </c>
      <c r="C50" s="335">
        <v>140.27950000000001</v>
      </c>
      <c r="D50" s="336">
        <v>2.8317000000000001</v>
      </c>
      <c r="E50" s="336">
        <v>27.3612</v>
      </c>
      <c r="F50" s="336">
        <v>16.326699999999999</v>
      </c>
      <c r="G50" s="336">
        <v>6.0747</v>
      </c>
    </row>
    <row r="51" spans="1:7" ht="13.15" customHeight="1" x14ac:dyDescent="0.2">
      <c r="A51" s="337" t="s">
        <v>223</v>
      </c>
      <c r="B51" s="338">
        <v>7.5200000000000003E-2</v>
      </c>
      <c r="C51" s="339">
        <v>142.8562</v>
      </c>
      <c r="D51" s="340">
        <v>8.6298999999999992</v>
      </c>
      <c r="E51" s="340">
        <v>28.2501</v>
      </c>
      <c r="F51" s="340">
        <v>17.407599999999999</v>
      </c>
      <c r="G51" s="340">
        <v>5.2590000000000003</v>
      </c>
    </row>
    <row r="52" spans="1:7" ht="13.15" customHeight="1" x14ac:dyDescent="0.2">
      <c r="A52" s="333" t="s">
        <v>224</v>
      </c>
      <c r="B52" s="334">
        <v>1.0258</v>
      </c>
      <c r="C52" s="335">
        <v>146.2439</v>
      </c>
      <c r="D52" s="336">
        <v>0.2369</v>
      </c>
      <c r="E52" s="336">
        <v>27.589300000000001</v>
      </c>
      <c r="F52" s="336">
        <v>16.324000000000002</v>
      </c>
      <c r="G52" s="336">
        <v>3.1776</v>
      </c>
    </row>
    <row r="53" spans="1:7" ht="13.15" customHeight="1" x14ac:dyDescent="0.2">
      <c r="A53" s="337" t="s">
        <v>225</v>
      </c>
      <c r="B53" s="338">
        <v>6.8099999999999994E-2</v>
      </c>
      <c r="C53" s="339">
        <v>143.15199999999999</v>
      </c>
      <c r="D53" s="340">
        <v>0.1041</v>
      </c>
      <c r="E53" s="340">
        <v>30.303100000000001</v>
      </c>
      <c r="F53" s="340">
        <v>16.3065</v>
      </c>
      <c r="G53" s="340">
        <v>5.0993000000000004</v>
      </c>
    </row>
    <row r="54" spans="1:7" ht="13.15" customHeight="1" x14ac:dyDescent="0.2">
      <c r="A54" s="333" t="s">
        <v>226</v>
      </c>
      <c r="B54" s="334">
        <v>0.13239999999999999</v>
      </c>
      <c r="C54" s="335">
        <v>142.00219999999999</v>
      </c>
      <c r="D54" s="336">
        <v>4.5699999999999998E-2</v>
      </c>
      <c r="E54" s="336">
        <v>31.435600000000001</v>
      </c>
      <c r="F54" s="336">
        <v>16.601600000000001</v>
      </c>
      <c r="G54" s="336">
        <v>5.7173999999999996</v>
      </c>
    </row>
    <row r="55" spans="1:7" ht="13.15" customHeight="1" x14ac:dyDescent="0.2">
      <c r="A55" s="337" t="s">
        <v>227</v>
      </c>
      <c r="B55" s="338">
        <v>1.5098</v>
      </c>
      <c r="C55" s="339">
        <v>142.1139</v>
      </c>
      <c r="D55" s="340">
        <v>0.37709999999999999</v>
      </c>
      <c r="E55" s="340">
        <v>31.090299999999999</v>
      </c>
      <c r="F55" s="340">
        <v>16.487200000000001</v>
      </c>
      <c r="G55" s="340">
        <v>5.4810999999999996</v>
      </c>
    </row>
    <row r="56" spans="1:7" ht="13.15" customHeight="1" x14ac:dyDescent="0.2">
      <c r="A56" s="333" t="s">
        <v>228</v>
      </c>
      <c r="B56" s="334">
        <v>0.57799999999999996</v>
      </c>
      <c r="C56" s="335">
        <v>139.29849999999999</v>
      </c>
      <c r="D56" s="336">
        <v>3.1099999999999999E-2</v>
      </c>
      <c r="E56" s="336">
        <v>34.058999999999997</v>
      </c>
      <c r="F56" s="336">
        <v>16.590199999999999</v>
      </c>
      <c r="G56" s="336">
        <v>4.7157</v>
      </c>
    </row>
    <row r="57" spans="1:7" ht="13.15" customHeight="1" x14ac:dyDescent="0.2">
      <c r="A57" s="337" t="s">
        <v>229</v>
      </c>
      <c r="B57" s="338">
        <v>0.43309999999999998</v>
      </c>
      <c r="C57" s="339">
        <v>143.6447</v>
      </c>
      <c r="D57" s="340">
        <v>0.14549999999999999</v>
      </c>
      <c r="E57" s="340">
        <v>33.138199999999998</v>
      </c>
      <c r="F57" s="340">
        <v>16.2102</v>
      </c>
      <c r="G57" s="340">
        <v>6.6734999999999998</v>
      </c>
    </row>
    <row r="58" spans="1:7" ht="13.15" customHeight="1" x14ac:dyDescent="0.2">
      <c r="A58" s="333" t="s">
        <v>230</v>
      </c>
      <c r="B58" s="334">
        <v>8.9700000000000002E-2</v>
      </c>
      <c r="C58" s="335">
        <v>142.41970000000001</v>
      </c>
      <c r="D58" s="336">
        <v>0.30790000000000001</v>
      </c>
      <c r="E58" s="336">
        <v>31.210799999999999</v>
      </c>
      <c r="F58" s="336">
        <v>16.6372</v>
      </c>
      <c r="G58" s="336">
        <v>5.2621000000000002</v>
      </c>
    </row>
    <row r="59" spans="1:7" ht="13.15" customHeight="1" x14ac:dyDescent="0.2">
      <c r="A59" s="337" t="s">
        <v>231</v>
      </c>
      <c r="B59" s="338">
        <v>0.58420000000000005</v>
      </c>
      <c r="C59" s="339">
        <v>139.9855</v>
      </c>
      <c r="D59" s="340">
        <v>0.5101</v>
      </c>
      <c r="E59" s="340">
        <v>32.5672</v>
      </c>
      <c r="F59" s="340">
        <v>16.095500000000001</v>
      </c>
      <c r="G59" s="340">
        <v>8.5139999999999993</v>
      </c>
    </row>
    <row r="60" spans="1:7" ht="13.15" customHeight="1" x14ac:dyDescent="0.2">
      <c r="A60" s="333" t="s">
        <v>232</v>
      </c>
      <c r="B60" s="334">
        <v>5.8999999999999997E-2</v>
      </c>
      <c r="C60" s="335">
        <v>148.2662</v>
      </c>
      <c r="D60" s="336">
        <v>4.2327000000000004</v>
      </c>
      <c r="E60" s="336">
        <v>29.257300000000001</v>
      </c>
      <c r="F60" s="336">
        <v>15.958</v>
      </c>
      <c r="G60" s="336">
        <v>4.9706000000000001</v>
      </c>
    </row>
    <row r="61" spans="1:7" ht="13.15" customHeight="1" x14ac:dyDescent="0.2">
      <c r="A61" s="337" t="s">
        <v>233</v>
      </c>
      <c r="B61" s="338">
        <v>6.1699999999999998E-2</v>
      </c>
      <c r="C61" s="339">
        <v>145.16919999999999</v>
      </c>
      <c r="D61" s="340">
        <v>0.1862</v>
      </c>
      <c r="E61" s="340">
        <v>28.8001</v>
      </c>
      <c r="F61" s="340">
        <v>16.451799999999999</v>
      </c>
      <c r="G61" s="340">
        <v>4.0568999999999997</v>
      </c>
    </row>
    <row r="62" spans="1:7" ht="13.15" customHeight="1" x14ac:dyDescent="0.2">
      <c r="A62" s="333" t="s">
        <v>234</v>
      </c>
      <c r="B62" s="334">
        <v>0.90049999999999997</v>
      </c>
      <c r="C62" s="335">
        <v>143.73949999999999</v>
      </c>
      <c r="D62" s="336">
        <v>0.2354</v>
      </c>
      <c r="E62" s="336">
        <v>28.911300000000001</v>
      </c>
      <c r="F62" s="336">
        <v>16.242100000000001</v>
      </c>
      <c r="G62" s="336">
        <v>5.8521000000000001</v>
      </c>
    </row>
    <row r="63" spans="1:7" ht="13.15" customHeight="1" x14ac:dyDescent="0.2">
      <c r="A63" s="337" t="s">
        <v>235</v>
      </c>
      <c r="B63" s="338">
        <v>9.7500000000000003E-2</v>
      </c>
      <c r="C63" s="339">
        <v>143.67150000000001</v>
      </c>
      <c r="D63" s="340">
        <v>8.0199999999999994E-2</v>
      </c>
      <c r="E63" s="340">
        <v>29.444800000000001</v>
      </c>
      <c r="F63" s="340">
        <v>15.662599999999999</v>
      </c>
      <c r="G63" s="340">
        <v>5.6456999999999997</v>
      </c>
    </row>
    <row r="64" spans="1:7" ht="13.15" customHeight="1" x14ac:dyDescent="0.2">
      <c r="A64" s="333" t="s">
        <v>236</v>
      </c>
      <c r="B64" s="334">
        <v>8.7300000000000003E-2</v>
      </c>
      <c r="C64" s="335">
        <v>139.0309</v>
      </c>
      <c r="D64" s="336">
        <v>0.16389999999999999</v>
      </c>
      <c r="E64" s="336">
        <v>33.864100000000001</v>
      </c>
      <c r="F64" s="336">
        <v>16.360800000000001</v>
      </c>
      <c r="G64" s="336">
        <v>9.0847999999999995</v>
      </c>
    </row>
    <row r="65" spans="1:7" ht="13.15" customHeight="1" x14ac:dyDescent="0.2">
      <c r="A65" s="337" t="s">
        <v>237</v>
      </c>
      <c r="B65" s="338">
        <v>0.19400000000000001</v>
      </c>
      <c r="C65" s="339">
        <v>146.3115</v>
      </c>
      <c r="D65" s="340">
        <v>8.6599999999999996E-2</v>
      </c>
      <c r="E65" s="340">
        <v>26.492899999999999</v>
      </c>
      <c r="F65" s="340">
        <v>14.908799999999999</v>
      </c>
      <c r="G65" s="340">
        <v>4.6127000000000002</v>
      </c>
    </row>
    <row r="66" spans="1:7" ht="13.15" customHeight="1" x14ac:dyDescent="0.2">
      <c r="A66" s="333" t="s">
        <v>238</v>
      </c>
      <c r="B66" s="334">
        <v>6.3899999999999998E-2</v>
      </c>
      <c r="C66" s="335">
        <v>139.0975</v>
      </c>
      <c r="D66" s="336">
        <v>0</v>
      </c>
      <c r="E66" s="336">
        <v>36.102699999999999</v>
      </c>
      <c r="F66" s="336">
        <v>16.354900000000001</v>
      </c>
      <c r="G66" s="336">
        <v>10.478400000000001</v>
      </c>
    </row>
    <row r="67" spans="1:7" ht="13.15" customHeight="1" x14ac:dyDescent="0.2">
      <c r="A67" s="337" t="s">
        <v>239</v>
      </c>
      <c r="B67" s="338">
        <v>0.05</v>
      </c>
      <c r="C67" s="339">
        <v>151.7159</v>
      </c>
      <c r="D67" s="340">
        <v>1.6846000000000001</v>
      </c>
      <c r="E67" s="340">
        <v>23.480499999999999</v>
      </c>
      <c r="F67" s="340">
        <v>15.7759</v>
      </c>
      <c r="G67" s="340">
        <v>2.7576000000000001</v>
      </c>
    </row>
    <row r="68" spans="1:7" ht="13.15" customHeight="1" x14ac:dyDescent="0.2">
      <c r="A68" s="333" t="s">
        <v>240</v>
      </c>
      <c r="B68" s="334">
        <v>3.6700000000000003E-2</v>
      </c>
      <c r="C68" s="335">
        <v>139.88890000000001</v>
      </c>
      <c r="D68" s="336">
        <v>0.14990000000000001</v>
      </c>
      <c r="E68" s="336">
        <v>33.570599999999999</v>
      </c>
      <c r="F68" s="336">
        <v>16.339500000000001</v>
      </c>
      <c r="G68" s="336">
        <v>9.6838999999999995</v>
      </c>
    </row>
    <row r="69" spans="1:7" ht="13.15" customHeight="1" x14ac:dyDescent="0.2">
      <c r="A69" s="337" t="s">
        <v>241</v>
      </c>
      <c r="B69" s="338">
        <v>7.4099999999999999E-2</v>
      </c>
      <c r="C69" s="339">
        <v>143.0316</v>
      </c>
      <c r="D69" s="340">
        <v>1.8426</v>
      </c>
      <c r="E69" s="340">
        <v>30.424399999999999</v>
      </c>
      <c r="F69" s="340">
        <v>16.0169</v>
      </c>
      <c r="G69" s="340">
        <v>7.0491999999999999</v>
      </c>
    </row>
    <row r="70" spans="1:7" ht="13.15" customHeight="1" x14ac:dyDescent="0.2">
      <c r="A70" s="333" t="s">
        <v>242</v>
      </c>
      <c r="B70" s="334">
        <v>0.18</v>
      </c>
      <c r="C70" s="335">
        <v>148.3466</v>
      </c>
      <c r="D70" s="336">
        <v>0.6522</v>
      </c>
      <c r="E70" s="336">
        <v>25.456900000000001</v>
      </c>
      <c r="F70" s="336">
        <v>16.0443</v>
      </c>
      <c r="G70" s="336">
        <v>5.4355000000000002</v>
      </c>
    </row>
    <row r="71" spans="1:7" ht="13.15" customHeight="1" x14ac:dyDescent="0.2">
      <c r="A71" s="337" t="s">
        <v>243</v>
      </c>
      <c r="B71" s="338">
        <v>0.1086</v>
      </c>
      <c r="C71" s="339">
        <v>142.42429999999999</v>
      </c>
      <c r="D71" s="340">
        <v>6.7000000000000002E-3</v>
      </c>
      <c r="E71" s="340">
        <v>31.509699999999999</v>
      </c>
      <c r="F71" s="340">
        <v>16.632400000000001</v>
      </c>
      <c r="G71" s="340">
        <v>5.8121</v>
      </c>
    </row>
    <row r="72" spans="1:7" ht="13.15" customHeight="1" x14ac:dyDescent="0.2">
      <c r="A72" s="333" t="s">
        <v>244</v>
      </c>
      <c r="B72" s="334">
        <v>8.3699999999999997E-2</v>
      </c>
      <c r="C72" s="335">
        <v>145.09229999999999</v>
      </c>
      <c r="D72" s="336">
        <v>0.14860000000000001</v>
      </c>
      <c r="E72" s="336">
        <v>28.387</v>
      </c>
      <c r="F72" s="336">
        <v>15.901300000000001</v>
      </c>
      <c r="G72" s="336">
        <v>5.8526999999999996</v>
      </c>
    </row>
    <row r="73" spans="1:7" ht="13.15" customHeight="1" x14ac:dyDescent="0.2">
      <c r="A73" s="337" t="s">
        <v>245</v>
      </c>
      <c r="B73" s="338">
        <v>0.33850000000000002</v>
      </c>
      <c r="C73" s="339">
        <v>144.05850000000001</v>
      </c>
      <c r="D73" s="340">
        <v>0.2261</v>
      </c>
      <c r="E73" s="340">
        <v>29.5778</v>
      </c>
      <c r="F73" s="340">
        <v>16.223400000000002</v>
      </c>
      <c r="G73" s="340">
        <v>5.3465999999999996</v>
      </c>
    </row>
    <row r="74" spans="1:7" x14ac:dyDescent="0.2">
      <c r="A74" s="333" t="s">
        <v>246</v>
      </c>
      <c r="B74" s="334">
        <v>1.1745000000000001</v>
      </c>
      <c r="C74" s="335">
        <v>142.64089999999999</v>
      </c>
      <c r="D74" s="336">
        <v>0.67210000000000003</v>
      </c>
      <c r="E74" s="336">
        <v>31.322399999999998</v>
      </c>
      <c r="F74" s="336">
        <v>15.740500000000001</v>
      </c>
      <c r="G74" s="336">
        <v>9.7276000000000007</v>
      </c>
    </row>
    <row r="75" spans="1:7" x14ac:dyDescent="0.2">
      <c r="A75" s="337" t="s">
        <v>247</v>
      </c>
      <c r="B75" s="338">
        <v>0.30209999999999998</v>
      </c>
      <c r="C75" s="339">
        <v>146.74870000000001</v>
      </c>
      <c r="D75" s="340">
        <v>0.41820000000000002</v>
      </c>
      <c r="E75" s="340">
        <v>27.0501</v>
      </c>
      <c r="F75" s="340">
        <v>15.679600000000001</v>
      </c>
      <c r="G75" s="340">
        <v>5.0777999999999999</v>
      </c>
    </row>
    <row r="76" spans="1:7" x14ac:dyDescent="0.2">
      <c r="A76" s="333" t="s">
        <v>248</v>
      </c>
      <c r="B76" s="334">
        <v>0.59840000000000004</v>
      </c>
      <c r="C76" s="335">
        <v>145.73220000000001</v>
      </c>
      <c r="D76" s="336">
        <v>0.50470000000000004</v>
      </c>
      <c r="E76" s="336">
        <v>28.094000000000001</v>
      </c>
      <c r="F76" s="336">
        <v>15.6035</v>
      </c>
      <c r="G76" s="336">
        <v>5.9097999999999997</v>
      </c>
    </row>
    <row r="77" spans="1:7" x14ac:dyDescent="0.2">
      <c r="A77" s="337" t="s">
        <v>249</v>
      </c>
      <c r="B77" s="338">
        <v>4.8300000000000003E-2</v>
      </c>
      <c r="C77" s="339">
        <v>144.75890000000001</v>
      </c>
      <c r="D77" s="340">
        <v>0.13370000000000001</v>
      </c>
      <c r="E77" s="340">
        <v>27.1724</v>
      </c>
      <c r="F77" s="340">
        <v>15.7103</v>
      </c>
      <c r="G77" s="340">
        <v>4.1383999999999999</v>
      </c>
    </row>
    <row r="78" spans="1:7" x14ac:dyDescent="0.2">
      <c r="A78" s="333" t="s">
        <v>250</v>
      </c>
      <c r="B78" s="334">
        <v>0.48849999999999999</v>
      </c>
      <c r="C78" s="335">
        <v>132.64099999999999</v>
      </c>
      <c r="D78" s="336">
        <v>8.8999999999999999E-3</v>
      </c>
      <c r="E78" s="336">
        <v>41.968299999999999</v>
      </c>
      <c r="F78" s="336">
        <v>23.8903</v>
      </c>
      <c r="G78" s="336">
        <v>6.7263000000000002</v>
      </c>
    </row>
    <row r="79" spans="1:7" x14ac:dyDescent="0.2">
      <c r="A79" s="337" t="s">
        <v>251</v>
      </c>
      <c r="B79" s="338">
        <v>1.2634000000000001</v>
      </c>
      <c r="C79" s="339">
        <v>137.60400000000001</v>
      </c>
      <c r="D79" s="340">
        <v>0.93720000000000003</v>
      </c>
      <c r="E79" s="340">
        <v>30.504799999999999</v>
      </c>
      <c r="F79" s="340">
        <v>16.168500000000002</v>
      </c>
      <c r="G79" s="340">
        <v>9.2804000000000002</v>
      </c>
    </row>
    <row r="80" spans="1:7" x14ac:dyDescent="0.2">
      <c r="A80" s="333" t="s">
        <v>252</v>
      </c>
      <c r="B80" s="334">
        <v>0.15079999999999999</v>
      </c>
      <c r="C80" s="335">
        <v>137.9314</v>
      </c>
      <c r="D80" s="336">
        <v>0.39710000000000001</v>
      </c>
      <c r="E80" s="336">
        <v>36.0655</v>
      </c>
      <c r="F80" s="336">
        <v>15.1653</v>
      </c>
      <c r="G80" s="336">
        <v>14.8245</v>
      </c>
    </row>
    <row r="81" spans="1:7" x14ac:dyDescent="0.2">
      <c r="A81" s="337" t="s">
        <v>253</v>
      </c>
      <c r="B81" s="338">
        <v>0.71309999999999996</v>
      </c>
      <c r="C81" s="339">
        <v>140.49940000000001</v>
      </c>
      <c r="D81" s="340">
        <v>3.8860999999999999</v>
      </c>
      <c r="E81" s="340">
        <v>29.872699999999998</v>
      </c>
      <c r="F81" s="340">
        <v>16.967099999999999</v>
      </c>
      <c r="G81" s="340">
        <v>7.2239000000000004</v>
      </c>
    </row>
    <row r="82" spans="1:7" x14ac:dyDescent="0.2">
      <c r="A82" s="333" t="s">
        <v>254</v>
      </c>
      <c r="B82" s="334">
        <v>0.52710000000000001</v>
      </c>
      <c r="C82" s="335">
        <v>140.0052</v>
      </c>
      <c r="D82" s="336">
        <v>2.0895000000000001</v>
      </c>
      <c r="E82" s="336">
        <v>24.860600000000002</v>
      </c>
      <c r="F82" s="336">
        <v>18.251100000000001</v>
      </c>
      <c r="G82" s="336">
        <v>3.6427</v>
      </c>
    </row>
    <row r="83" spans="1:7" x14ac:dyDescent="0.2">
      <c r="A83" s="337" t="s">
        <v>255</v>
      </c>
      <c r="B83" s="338">
        <v>0.39129999999999998</v>
      </c>
      <c r="C83" s="339">
        <v>142.5069</v>
      </c>
      <c r="D83" s="340">
        <v>3.4979</v>
      </c>
      <c r="E83" s="340">
        <v>27.707699999999999</v>
      </c>
      <c r="F83" s="340">
        <v>15.190799999999999</v>
      </c>
      <c r="G83" s="340">
        <v>6.8310000000000004</v>
      </c>
    </row>
    <row r="84" spans="1:7" x14ac:dyDescent="0.2">
      <c r="A84" s="333" t="s">
        <v>256</v>
      </c>
      <c r="B84" s="334">
        <v>0.1138</v>
      </c>
      <c r="C84" s="335">
        <v>148.81049999999999</v>
      </c>
      <c r="D84" s="336">
        <v>7.5015999999999998</v>
      </c>
      <c r="E84" s="336">
        <v>25.299199999999999</v>
      </c>
      <c r="F84" s="336">
        <v>14.8491</v>
      </c>
      <c r="G84" s="336">
        <v>5.65</v>
      </c>
    </row>
    <row r="85" spans="1:7" x14ac:dyDescent="0.2">
      <c r="A85" s="337" t="s">
        <v>257</v>
      </c>
      <c r="B85" s="338">
        <v>4.9299999999999997E-2</v>
      </c>
      <c r="C85" s="339">
        <v>140.62430000000001</v>
      </c>
      <c r="D85" s="340">
        <v>0.7167</v>
      </c>
      <c r="E85" s="340">
        <v>32.928400000000003</v>
      </c>
      <c r="F85" s="340">
        <v>17.039200000000001</v>
      </c>
      <c r="G85" s="340">
        <v>9.1905000000000001</v>
      </c>
    </row>
    <row r="86" spans="1:7" x14ac:dyDescent="0.2">
      <c r="A86" s="333" t="s">
        <v>258</v>
      </c>
      <c r="B86" s="334">
        <v>3.9699999999999999E-2</v>
      </c>
      <c r="C86" s="335">
        <v>152.64750000000001</v>
      </c>
      <c r="D86" s="336">
        <v>5.4135999999999997</v>
      </c>
      <c r="E86" s="336">
        <v>25.682700000000001</v>
      </c>
      <c r="F86" s="336">
        <v>15.792</v>
      </c>
      <c r="G86" s="336">
        <v>4.5625</v>
      </c>
    </row>
    <row r="87" spans="1:7" x14ac:dyDescent="0.2">
      <c r="A87" s="337" t="s">
        <v>259</v>
      </c>
      <c r="B87" s="338">
        <v>0.10589999999999999</v>
      </c>
      <c r="C87" s="339">
        <v>146.4639</v>
      </c>
      <c r="D87" s="340">
        <v>2.7547999999999999</v>
      </c>
      <c r="E87" s="340">
        <v>29.715</v>
      </c>
      <c r="F87" s="340">
        <v>15.912699999999999</v>
      </c>
      <c r="G87" s="340">
        <v>7.8440000000000003</v>
      </c>
    </row>
    <row r="88" spans="1:7" x14ac:dyDescent="0.2">
      <c r="A88" s="333" t="s">
        <v>260</v>
      </c>
      <c r="B88" s="334">
        <v>3.7400000000000003E-2</v>
      </c>
      <c r="C88" s="335">
        <v>141.0762</v>
      </c>
      <c r="D88" s="336">
        <v>2.3353000000000002</v>
      </c>
      <c r="E88" s="336">
        <v>34.558700000000002</v>
      </c>
      <c r="F88" s="336">
        <v>16.403199999999998</v>
      </c>
      <c r="G88" s="336">
        <v>8.2860999999999994</v>
      </c>
    </row>
    <row r="89" spans="1:7" x14ac:dyDescent="0.2">
      <c r="A89" s="337" t="s">
        <v>261</v>
      </c>
      <c r="B89" s="338">
        <v>9.0200000000000002E-2</v>
      </c>
      <c r="C89" s="339">
        <v>133.90469999999999</v>
      </c>
      <c r="D89" s="340">
        <v>0.47970000000000002</v>
      </c>
      <c r="E89" s="340">
        <v>39.977899999999998</v>
      </c>
      <c r="F89" s="340">
        <v>16.928699999999999</v>
      </c>
      <c r="G89" s="340">
        <v>14.236800000000001</v>
      </c>
    </row>
    <row r="90" spans="1:7" x14ac:dyDescent="0.2">
      <c r="A90" s="333" t="s">
        <v>262</v>
      </c>
      <c r="B90" s="334">
        <v>3.9E-2</v>
      </c>
      <c r="C90" s="335">
        <v>153.02119999999999</v>
      </c>
      <c r="D90" s="336">
        <v>0.8891</v>
      </c>
      <c r="E90" s="336">
        <v>21.174800000000001</v>
      </c>
      <c r="F90" s="336">
        <v>5.6653000000000002</v>
      </c>
      <c r="G90" s="336">
        <v>0.51190000000000002</v>
      </c>
    </row>
    <row r="91" spans="1:7" x14ac:dyDescent="0.2">
      <c r="A91" s="337" t="s">
        <v>263</v>
      </c>
      <c r="B91" s="338">
        <v>0.15240000000000001</v>
      </c>
      <c r="C91" s="339">
        <v>150.54910000000001</v>
      </c>
      <c r="D91" s="340">
        <v>8.0380000000000003</v>
      </c>
      <c r="E91" s="340">
        <v>28.451499999999999</v>
      </c>
      <c r="F91" s="340">
        <v>15.8504</v>
      </c>
      <c r="G91" s="340">
        <v>5.4343000000000004</v>
      </c>
    </row>
    <row r="92" spans="1:7" x14ac:dyDescent="0.2">
      <c r="A92" s="333" t="s">
        <v>264</v>
      </c>
      <c r="B92" s="334">
        <v>0.41560000000000002</v>
      </c>
      <c r="C92" s="335">
        <v>140.8382</v>
      </c>
      <c r="D92" s="336">
        <v>3.4910000000000001</v>
      </c>
      <c r="E92" s="336">
        <v>33.365000000000002</v>
      </c>
      <c r="F92" s="336">
        <v>16.030200000000001</v>
      </c>
      <c r="G92" s="336">
        <v>10.7081</v>
      </c>
    </row>
    <row r="93" spans="1:7" x14ac:dyDescent="0.2">
      <c r="A93" s="337" t="s">
        <v>265</v>
      </c>
      <c r="B93" s="338">
        <v>3.44E-2</v>
      </c>
      <c r="C93" s="339">
        <v>152.07390000000001</v>
      </c>
      <c r="D93" s="340">
        <v>3.8843000000000001</v>
      </c>
      <c r="E93" s="340">
        <v>24.390499999999999</v>
      </c>
      <c r="F93" s="340">
        <v>14.2143</v>
      </c>
      <c r="G93" s="340">
        <v>3.1553</v>
      </c>
    </row>
    <row r="94" spans="1:7" x14ac:dyDescent="0.2">
      <c r="A94" s="333" t="s">
        <v>266</v>
      </c>
      <c r="B94" s="334">
        <v>1.5009999999999999</v>
      </c>
      <c r="C94" s="335">
        <v>142.80340000000001</v>
      </c>
      <c r="D94" s="336">
        <v>0.3332</v>
      </c>
      <c r="E94" s="336">
        <v>30.849599999999999</v>
      </c>
      <c r="F94" s="336">
        <v>15.4808</v>
      </c>
      <c r="G94" s="336">
        <v>9.2738999999999994</v>
      </c>
    </row>
    <row r="95" spans="1:7" x14ac:dyDescent="0.2">
      <c r="A95" s="337" t="s">
        <v>267</v>
      </c>
      <c r="B95" s="338">
        <v>3.39E-2</v>
      </c>
      <c r="C95" s="339">
        <v>143.8175</v>
      </c>
      <c r="D95" s="340">
        <v>5.0999999999999997E-2</v>
      </c>
      <c r="E95" s="340">
        <v>28.389500000000002</v>
      </c>
      <c r="F95" s="340">
        <v>16.1463</v>
      </c>
      <c r="G95" s="340">
        <v>5.4736000000000002</v>
      </c>
    </row>
    <row r="96" spans="1:7" x14ac:dyDescent="0.2">
      <c r="A96" s="333" t="s">
        <v>268</v>
      </c>
      <c r="B96" s="334">
        <v>8.6800000000000002E-2</v>
      </c>
      <c r="C96" s="335">
        <v>145.43940000000001</v>
      </c>
      <c r="D96" s="336">
        <v>0.96479999999999999</v>
      </c>
      <c r="E96" s="336">
        <v>28.881399999999999</v>
      </c>
      <c r="F96" s="336">
        <v>16.096900000000002</v>
      </c>
      <c r="G96" s="336">
        <v>7.1936</v>
      </c>
    </row>
    <row r="97" spans="1:7" x14ac:dyDescent="0.2">
      <c r="A97" s="337" t="s">
        <v>269</v>
      </c>
      <c r="B97" s="338">
        <v>6.5799999999999997E-2</v>
      </c>
      <c r="C97" s="339">
        <v>142.4128</v>
      </c>
      <c r="D97" s="340">
        <v>3.4127999999999998</v>
      </c>
      <c r="E97" s="340">
        <v>33.888300000000001</v>
      </c>
      <c r="F97" s="340">
        <v>16.383500000000002</v>
      </c>
      <c r="G97" s="340">
        <v>9.7088999999999999</v>
      </c>
    </row>
    <row r="98" spans="1:7" x14ac:dyDescent="0.2">
      <c r="A98" s="333" t="s">
        <v>270</v>
      </c>
      <c r="B98" s="334">
        <v>0.82350000000000001</v>
      </c>
      <c r="C98" s="335">
        <v>142.27510000000001</v>
      </c>
      <c r="D98" s="336">
        <v>0.77849999999999997</v>
      </c>
      <c r="E98" s="336">
        <v>32.382399999999997</v>
      </c>
      <c r="F98" s="336">
        <v>15.1136</v>
      </c>
      <c r="G98" s="336">
        <v>10.3139</v>
      </c>
    </row>
    <row r="99" spans="1:7" x14ac:dyDescent="0.2">
      <c r="A99" s="337" t="s">
        <v>271</v>
      </c>
      <c r="B99" s="338">
        <v>9.2999999999999999E-2</v>
      </c>
      <c r="C99" s="339">
        <v>148.24879999999999</v>
      </c>
      <c r="D99" s="340">
        <v>1.6173999999999999</v>
      </c>
      <c r="E99" s="340">
        <v>25.855</v>
      </c>
      <c r="F99" s="340">
        <v>12.835100000000001</v>
      </c>
      <c r="G99" s="340">
        <v>8.0916999999999994</v>
      </c>
    </row>
    <row r="100" spans="1:7" x14ac:dyDescent="0.2">
      <c r="A100" s="333"/>
      <c r="B100" s="334"/>
      <c r="C100" s="335"/>
      <c r="D100" s="336"/>
      <c r="E100" s="336"/>
      <c r="F100" s="336"/>
      <c r="G100" s="336"/>
    </row>
    <row r="101" spans="1:7" x14ac:dyDescent="0.2">
      <c r="A101" s="337"/>
      <c r="B101" s="338"/>
      <c r="C101" s="339"/>
      <c r="D101" s="340"/>
      <c r="E101" s="340"/>
      <c r="F101" s="340"/>
      <c r="G101" s="340"/>
    </row>
    <row r="102" spans="1:7" x14ac:dyDescent="0.2">
      <c r="A102" s="333"/>
      <c r="B102" s="334"/>
      <c r="C102" s="335"/>
      <c r="D102" s="336"/>
      <c r="E102" s="336"/>
      <c r="F102" s="336"/>
      <c r="G102" s="336"/>
    </row>
    <row r="103" spans="1:7" x14ac:dyDescent="0.2">
      <c r="A103" s="337"/>
      <c r="B103" s="338"/>
      <c r="C103" s="339"/>
      <c r="D103" s="340"/>
      <c r="E103" s="340"/>
      <c r="F103" s="340"/>
      <c r="G103" s="340"/>
    </row>
    <row r="104" spans="1:7" x14ac:dyDescent="0.2">
      <c r="A104" s="333"/>
      <c r="B104" s="334"/>
      <c r="C104" s="335"/>
      <c r="D104" s="336"/>
      <c r="E104" s="336"/>
      <c r="F104" s="336"/>
      <c r="G104" s="336"/>
    </row>
    <row r="105" spans="1:7" x14ac:dyDescent="0.2">
      <c r="A105" s="337"/>
      <c r="B105" s="338"/>
      <c r="C105" s="339"/>
      <c r="D105" s="340"/>
      <c r="E105" s="340"/>
      <c r="F105" s="340"/>
      <c r="G105" s="340"/>
    </row>
    <row r="106" spans="1:7" x14ac:dyDescent="0.2">
      <c r="A106" s="333"/>
      <c r="B106" s="334"/>
      <c r="C106" s="335"/>
      <c r="D106" s="336"/>
      <c r="E106" s="336"/>
      <c r="F106" s="336"/>
      <c r="G106" s="336"/>
    </row>
    <row r="107" spans="1:7" x14ac:dyDescent="0.2">
      <c r="A107" s="337"/>
      <c r="B107" s="338"/>
      <c r="C107" s="339"/>
      <c r="D107" s="340"/>
      <c r="E107" s="340"/>
      <c r="F107" s="340"/>
      <c r="G107" s="340"/>
    </row>
    <row r="108" spans="1:7" x14ac:dyDescent="0.2">
      <c r="A108" s="333"/>
      <c r="B108" s="334"/>
      <c r="C108" s="335"/>
      <c r="D108" s="336"/>
      <c r="E108" s="336"/>
      <c r="F108" s="336"/>
      <c r="G108" s="336"/>
    </row>
    <row r="109" spans="1:7" x14ac:dyDescent="0.2">
      <c r="A109" s="337"/>
      <c r="B109" s="338"/>
      <c r="C109" s="339"/>
      <c r="D109" s="340"/>
      <c r="E109" s="340"/>
      <c r="F109" s="340"/>
      <c r="G109" s="340"/>
    </row>
    <row r="110" spans="1:7" x14ac:dyDescent="0.2">
      <c r="A110" s="333"/>
      <c r="B110" s="334"/>
      <c r="C110" s="335"/>
      <c r="D110" s="336"/>
      <c r="E110" s="336"/>
      <c r="F110" s="336"/>
      <c r="G110" s="336"/>
    </row>
    <row r="111" spans="1:7" x14ac:dyDescent="0.2">
      <c r="A111" s="337"/>
      <c r="B111" s="338"/>
      <c r="C111" s="339"/>
      <c r="D111" s="340"/>
      <c r="E111" s="340"/>
      <c r="F111" s="340"/>
      <c r="G111" s="340"/>
    </row>
    <row r="112" spans="1:7" x14ac:dyDescent="0.2">
      <c r="A112" s="333"/>
      <c r="B112" s="334"/>
      <c r="C112" s="335"/>
      <c r="D112" s="336"/>
      <c r="E112" s="336"/>
      <c r="F112" s="336"/>
      <c r="G112" s="336"/>
    </row>
    <row r="113" spans="1:7" x14ac:dyDescent="0.2">
      <c r="A113" s="337"/>
      <c r="B113" s="338"/>
      <c r="C113" s="339"/>
      <c r="D113" s="340"/>
      <c r="E113" s="340"/>
      <c r="F113" s="340"/>
      <c r="G113" s="340"/>
    </row>
    <row r="114" spans="1:7" x14ac:dyDescent="0.2">
      <c r="A114" s="333"/>
      <c r="B114" s="334"/>
      <c r="C114" s="335"/>
      <c r="D114" s="336"/>
      <c r="E114" s="336"/>
      <c r="F114" s="336"/>
      <c r="G114" s="336"/>
    </row>
    <row r="115" spans="1:7" x14ac:dyDescent="0.2">
      <c r="A115" s="337"/>
      <c r="B115" s="338"/>
      <c r="C115" s="339"/>
      <c r="D115" s="340"/>
      <c r="E115" s="340"/>
      <c r="F115" s="340"/>
      <c r="G115" s="340"/>
    </row>
    <row r="116" spans="1:7" x14ac:dyDescent="0.2">
      <c r="A116" s="333"/>
      <c r="B116" s="334"/>
      <c r="C116" s="335"/>
      <c r="D116" s="336"/>
      <c r="E116" s="336"/>
      <c r="F116" s="336"/>
      <c r="G116" s="336"/>
    </row>
    <row r="117" spans="1:7" x14ac:dyDescent="0.2">
      <c r="A117" s="337"/>
      <c r="B117" s="338"/>
      <c r="C117" s="339"/>
      <c r="D117" s="340"/>
      <c r="E117" s="340"/>
      <c r="F117" s="340"/>
      <c r="G117" s="340"/>
    </row>
    <row r="118" spans="1:7" x14ac:dyDescent="0.2">
      <c r="A118" s="333"/>
      <c r="B118" s="334"/>
      <c r="C118" s="335"/>
      <c r="D118" s="336"/>
      <c r="E118" s="336"/>
      <c r="F118" s="336"/>
      <c r="G118" s="336"/>
    </row>
    <row r="119" spans="1:7" x14ac:dyDescent="0.2">
      <c r="A119" s="337"/>
      <c r="B119" s="338"/>
      <c r="C119" s="339"/>
      <c r="D119" s="340"/>
      <c r="E119" s="340"/>
      <c r="F119" s="340"/>
      <c r="G119" s="340"/>
    </row>
    <row r="120" spans="1:7" x14ac:dyDescent="0.2">
      <c r="A120" s="333"/>
      <c r="B120" s="334"/>
      <c r="C120" s="335"/>
      <c r="D120" s="336"/>
      <c r="E120" s="336"/>
      <c r="F120" s="336"/>
      <c r="G120" s="336"/>
    </row>
    <row r="121" spans="1:7" x14ac:dyDescent="0.2">
      <c r="A121" s="337"/>
      <c r="B121" s="338"/>
      <c r="C121" s="339"/>
      <c r="D121" s="340"/>
      <c r="E121" s="340"/>
      <c r="F121" s="340"/>
      <c r="G121" s="340"/>
    </row>
    <row r="122" spans="1:7" x14ac:dyDescent="0.2">
      <c r="A122" s="333"/>
      <c r="B122" s="334"/>
      <c r="C122" s="335"/>
      <c r="D122" s="336"/>
      <c r="E122" s="336"/>
      <c r="F122" s="336"/>
      <c r="G122" s="336"/>
    </row>
    <row r="123" spans="1:7" x14ac:dyDescent="0.2">
      <c r="A123" s="337"/>
      <c r="B123" s="338"/>
      <c r="C123" s="339"/>
      <c r="D123" s="340"/>
      <c r="E123" s="340"/>
      <c r="F123" s="340"/>
      <c r="G123" s="340"/>
    </row>
    <row r="124" spans="1:7" x14ac:dyDescent="0.2">
      <c r="A124" s="333"/>
      <c r="B124" s="334"/>
      <c r="C124" s="335"/>
      <c r="D124" s="336"/>
      <c r="E124" s="336"/>
      <c r="F124" s="336"/>
      <c r="G124" s="336"/>
    </row>
    <row r="125" spans="1:7" x14ac:dyDescent="0.2">
      <c r="A125" s="337"/>
      <c r="B125" s="338"/>
      <c r="C125" s="339"/>
      <c r="D125" s="340"/>
      <c r="E125" s="340"/>
      <c r="F125" s="340"/>
      <c r="G125" s="340"/>
    </row>
    <row r="126" spans="1:7" x14ac:dyDescent="0.2">
      <c r="A126" s="333"/>
      <c r="B126" s="334"/>
      <c r="C126" s="335"/>
      <c r="D126" s="336"/>
      <c r="E126" s="336"/>
      <c r="F126" s="336"/>
      <c r="G126" s="336"/>
    </row>
    <row r="127" spans="1:7" x14ac:dyDescent="0.2">
      <c r="A127" s="337"/>
      <c r="B127" s="338"/>
      <c r="C127" s="339"/>
      <c r="D127" s="340"/>
      <c r="E127" s="340"/>
      <c r="F127" s="340"/>
      <c r="G127" s="340"/>
    </row>
    <row r="128" spans="1:7" x14ac:dyDescent="0.2">
      <c r="A128" s="333"/>
      <c r="B128" s="334"/>
      <c r="C128" s="335"/>
      <c r="D128" s="336"/>
      <c r="E128" s="336"/>
      <c r="F128" s="336"/>
      <c r="G128" s="336"/>
    </row>
    <row r="129" spans="1:7" x14ac:dyDescent="0.2">
      <c r="A129" s="337"/>
      <c r="B129" s="338"/>
      <c r="C129" s="339"/>
      <c r="D129" s="340"/>
      <c r="E129" s="340"/>
      <c r="F129" s="340"/>
      <c r="G129" s="340"/>
    </row>
    <row r="130" spans="1:7" x14ac:dyDescent="0.2">
      <c r="A130" s="333"/>
      <c r="B130" s="334"/>
      <c r="C130" s="335"/>
      <c r="D130" s="336"/>
      <c r="E130" s="336"/>
      <c r="F130" s="336"/>
      <c r="G130" s="336"/>
    </row>
    <row r="131" spans="1:7" x14ac:dyDescent="0.2">
      <c r="A131" s="337"/>
      <c r="B131" s="338"/>
      <c r="C131" s="339"/>
      <c r="D131" s="340"/>
      <c r="E131" s="340"/>
      <c r="F131" s="340"/>
      <c r="G131" s="340"/>
    </row>
    <row r="132" spans="1:7" x14ac:dyDescent="0.2">
      <c r="A132" s="333"/>
      <c r="B132" s="334"/>
      <c r="C132" s="335"/>
      <c r="D132" s="336"/>
      <c r="E132" s="336"/>
      <c r="F132" s="336"/>
      <c r="G132" s="336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E3B26-AA7E-4F3F-8CDB-A3E5B871A0E7}">
  <sheetPr codeName="List8">
    <tabColor rgb="FF33CCFF"/>
  </sheetPr>
  <dimension ref="A1:Q32"/>
  <sheetViews>
    <sheetView showGridLines="0" topLeftCell="A13" zoomScaleNormal="100" zoomScaleSheetLayoutView="100" workbookViewId="0">
      <selection activeCell="H40" sqref="H40"/>
    </sheetView>
  </sheetViews>
  <sheetFormatPr defaultColWidth="10.6640625" defaultRowHeight="15" x14ac:dyDescent="0.25"/>
  <cols>
    <col min="1" max="1" width="2.5" style="342" customWidth="1"/>
    <col min="2" max="2" width="12.1640625" style="342" customWidth="1"/>
    <col min="3" max="3" width="62.6640625" style="342" customWidth="1"/>
    <col min="4" max="4" width="12" style="361" customWidth="1"/>
    <col min="5" max="5" width="7.5" style="362" customWidth="1"/>
    <col min="6" max="6" width="3.83203125" style="342" customWidth="1"/>
    <col min="7" max="16384" width="10.6640625" style="342"/>
  </cols>
  <sheetData>
    <row r="1" spans="1:17" s="341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2017</v>
      </c>
      <c r="B1" s="2"/>
      <c r="C1" s="2"/>
      <c r="D1" s="3"/>
      <c r="E1" s="3"/>
      <c r="F1" s="3" t="s">
        <v>303</v>
      </c>
      <c r="P1" s="5" t="s">
        <v>1</v>
      </c>
      <c r="Q1" s="323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304</v>
      </c>
      <c r="B3" s="14"/>
      <c r="C3" s="14"/>
      <c r="D3" s="14"/>
      <c r="E3" s="14"/>
      <c r="F3" s="15"/>
    </row>
    <row r="4" spans="1:17" s="343" customFormat="1" ht="15.75" customHeight="1" x14ac:dyDescent="0.3">
      <c r="A4" s="306"/>
      <c r="B4" s="306"/>
      <c r="C4" s="18"/>
      <c r="D4" s="19" t="str">
        <f>VLOOKUP($P$1,[1]System!$N$2:$O$16,2,0)</f>
        <v>Olomoucký kraj</v>
      </c>
      <c r="E4" s="19"/>
      <c r="F4" s="20"/>
    </row>
    <row r="5" spans="1:17" s="343" customFormat="1" ht="39.4" customHeight="1" x14ac:dyDescent="0.3">
      <c r="A5" s="344"/>
      <c r="B5" s="344"/>
      <c r="C5" s="344"/>
      <c r="D5" s="344"/>
      <c r="E5" s="344"/>
      <c r="F5" s="345"/>
    </row>
    <row r="6" spans="1:17" s="346" customFormat="1" ht="18.75" x14ac:dyDescent="0.25">
      <c r="B6" s="26" t="s">
        <v>305</v>
      </c>
      <c r="C6" s="27"/>
      <c r="D6" s="49">
        <v>168.45580000000001</v>
      </c>
      <c r="E6" s="28" t="s">
        <v>306</v>
      </c>
      <c r="F6" s="22"/>
    </row>
    <row r="7" spans="1:17" s="347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2016 .........................................................................................................................</v>
      </c>
      <c r="C7" s="31"/>
      <c r="D7" s="32">
        <v>104.3599</v>
      </c>
      <c r="E7" s="33" t="s">
        <v>6</v>
      </c>
      <c r="F7" s="30"/>
    </row>
    <row r="8" spans="1:17" s="347" customFormat="1" ht="35.450000000000003" customHeight="1" x14ac:dyDescent="0.3">
      <c r="B8" s="348"/>
      <c r="C8" s="348"/>
      <c r="D8" s="349"/>
      <c r="E8" s="350"/>
      <c r="F8" s="351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307</v>
      </c>
      <c r="D10" s="48">
        <v>111.53</v>
      </c>
      <c r="E10" s="39" t="s">
        <v>306</v>
      </c>
    </row>
    <row r="11" spans="1:17" ht="19.5" customHeight="1" x14ac:dyDescent="0.2">
      <c r="B11" s="40" t="s">
        <v>10</v>
      </c>
      <c r="C11" s="37" t="s">
        <v>308</v>
      </c>
      <c r="D11" s="48">
        <v>137.71</v>
      </c>
      <c r="E11" s="39" t="s">
        <v>306</v>
      </c>
    </row>
    <row r="12" spans="1:17" ht="19.5" customHeight="1" x14ac:dyDescent="0.2">
      <c r="B12" s="40" t="s">
        <v>12</v>
      </c>
      <c r="C12" s="37" t="s">
        <v>309</v>
      </c>
      <c r="D12" s="48">
        <v>168.45580000000001</v>
      </c>
      <c r="E12" s="39" t="s">
        <v>306</v>
      </c>
      <c r="L12" s="352"/>
    </row>
    <row r="13" spans="1:17" ht="19.5" customHeight="1" x14ac:dyDescent="0.2">
      <c r="B13" s="40" t="s">
        <v>14</v>
      </c>
      <c r="C13" s="37" t="s">
        <v>310</v>
      </c>
      <c r="D13" s="48">
        <v>202.68440000000001</v>
      </c>
      <c r="E13" s="39" t="s">
        <v>306</v>
      </c>
      <c r="L13" s="352"/>
    </row>
    <row r="14" spans="1:17" ht="19.5" customHeight="1" x14ac:dyDescent="0.2">
      <c r="B14" s="40" t="s">
        <v>16</v>
      </c>
      <c r="C14" s="37" t="s">
        <v>311</v>
      </c>
      <c r="D14" s="48">
        <v>251.42</v>
      </c>
      <c r="E14" s="39" t="s">
        <v>306</v>
      </c>
    </row>
    <row r="15" spans="1:17" s="346" customFormat="1" ht="35.450000000000003" customHeight="1" x14ac:dyDescent="0.3">
      <c r="B15" s="353"/>
      <c r="C15" s="353"/>
      <c r="D15" s="347"/>
      <c r="E15" s="347"/>
    </row>
    <row r="16" spans="1:17" s="346" customFormat="1" ht="27.95" customHeight="1" x14ac:dyDescent="0.25">
      <c r="B16" s="26" t="s">
        <v>312</v>
      </c>
      <c r="C16" s="27"/>
      <c r="D16" s="49">
        <v>179.56180000000001</v>
      </c>
      <c r="E16" s="28" t="s">
        <v>306</v>
      </c>
    </row>
    <row r="17" spans="1:6" s="354" customFormat="1" ht="19.5" customHeight="1" x14ac:dyDescent="0.2">
      <c r="B17" s="355"/>
      <c r="C17" s="355"/>
      <c r="D17" s="356"/>
      <c r="E17" s="357"/>
    </row>
    <row r="18" spans="1:6" s="354" customFormat="1" ht="19.5" customHeight="1" x14ac:dyDescent="0.2">
      <c r="B18" s="355"/>
      <c r="C18" s="355"/>
      <c r="D18" s="358"/>
      <c r="E18" s="351"/>
    </row>
    <row r="19" spans="1:6" s="354" customFormat="1" ht="7.5" customHeight="1" x14ac:dyDescent="0.2">
      <c r="B19" s="355"/>
      <c r="C19" s="355"/>
      <c r="D19" s="358"/>
      <c r="E19" s="351"/>
    </row>
    <row r="20" spans="1:6" s="354" customFormat="1" ht="7.15" customHeight="1" x14ac:dyDescent="0.2">
      <c r="B20" s="355"/>
      <c r="C20" s="355"/>
      <c r="D20" s="358"/>
      <c r="E20" s="351"/>
    </row>
    <row r="21" spans="1:6" s="354" customFormat="1" ht="31.5" customHeight="1" x14ac:dyDescent="0.3">
      <c r="B21" s="359"/>
      <c r="C21" s="359"/>
      <c r="D21" s="347"/>
      <c r="E21" s="360"/>
    </row>
    <row r="22" spans="1:6" ht="31.5" customHeight="1" x14ac:dyDescent="0.2">
      <c r="B22" s="55">
        <f>D11-D10</f>
        <v>26.180000000000007</v>
      </c>
      <c r="C22" s="55">
        <f>D11</f>
        <v>137.71</v>
      </c>
      <c r="D22" s="56">
        <f>D12-D11</f>
        <v>30.745800000000003</v>
      </c>
      <c r="E22" s="56">
        <f>D13-D12</f>
        <v>34.2286</v>
      </c>
      <c r="F22" s="56">
        <f>D14-D13</f>
        <v>48.735599999999977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3"/>
      <c r="D26" s="363"/>
      <c r="E26" s="364"/>
    </row>
    <row r="27" spans="1:6" ht="31.5" customHeight="1" x14ac:dyDescent="0.2">
      <c r="C27" s="353"/>
      <c r="D27" s="363"/>
      <c r="E27" s="364"/>
    </row>
    <row r="28" spans="1:6" ht="31.5" customHeight="1" x14ac:dyDescent="0.2">
      <c r="C28" s="353"/>
      <c r="D28" s="363"/>
      <c r="E28" s="364"/>
    </row>
    <row r="29" spans="1:6" ht="26.25" customHeight="1" x14ac:dyDescent="0.2">
      <c r="B29" s="365" t="s">
        <v>313</v>
      </c>
      <c r="C29" s="365"/>
      <c r="D29" s="365"/>
      <c r="E29" s="365"/>
    </row>
    <row r="30" spans="1:6" ht="15" customHeight="1" x14ac:dyDescent="0.2">
      <c r="A30" s="366"/>
      <c r="B30" s="365"/>
      <c r="C30" s="365"/>
      <c r="D30" s="365"/>
      <c r="E30" s="365"/>
      <c r="F30" s="367"/>
    </row>
    <row r="31" spans="1:6" ht="15" customHeight="1" x14ac:dyDescent="0.25">
      <c r="A31" s="367"/>
      <c r="F31" s="368"/>
    </row>
    <row r="32" spans="1:6" ht="15" customHeight="1" x14ac:dyDescent="0.25">
      <c r="F32" s="368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64088-6B0D-4FE4-9438-5F52E39EB325}">
  <sheetPr codeName="List15">
    <tabColor rgb="FF66FFFF"/>
  </sheetPr>
  <dimension ref="A1:Q55"/>
  <sheetViews>
    <sheetView showGridLines="0" zoomScaleNormal="100" zoomScaleSheetLayoutView="100" workbookViewId="0">
      <selection activeCell="H40" sqref="H40"/>
    </sheetView>
  </sheetViews>
  <sheetFormatPr defaultColWidth="10.6640625" defaultRowHeight="12.75" x14ac:dyDescent="0.2"/>
  <cols>
    <col min="1" max="1" width="34" style="342" customWidth="1"/>
    <col min="2" max="2" width="16.83203125" style="342" customWidth="1"/>
    <col min="3" max="6" width="12.5" style="342" customWidth="1"/>
    <col min="7" max="16384" width="10.6640625" style="342"/>
  </cols>
  <sheetData>
    <row r="1" spans="1:17" s="341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2017</v>
      </c>
      <c r="B1" s="2"/>
      <c r="C1" s="2"/>
      <c r="D1" s="3"/>
      <c r="E1" s="3"/>
      <c r="F1" s="3" t="s">
        <v>314</v>
      </c>
      <c r="O1" s="323"/>
      <c r="P1" s="5" t="s">
        <v>1</v>
      </c>
      <c r="Q1" s="323" t="s">
        <v>2</v>
      </c>
    </row>
    <row r="2" spans="1:17" ht="16.7" customHeight="1" x14ac:dyDescent="0.2">
      <c r="A2" s="8"/>
      <c r="B2" s="369"/>
      <c r="C2" s="369"/>
      <c r="D2" s="369"/>
      <c r="E2" s="369"/>
      <c r="F2" s="370"/>
      <c r="G2" s="369"/>
    </row>
    <row r="3" spans="1:17" ht="26.25" customHeight="1" x14ac:dyDescent="0.2">
      <c r="A3" s="14" t="s">
        <v>315</v>
      </c>
      <c r="B3" s="14"/>
      <c r="C3" s="14"/>
      <c r="D3" s="14"/>
      <c r="E3" s="14"/>
      <c r="F3" s="15"/>
    </row>
    <row r="4" spans="1:17" ht="15.75" customHeight="1" x14ac:dyDescent="0.2">
      <c r="A4" s="371"/>
      <c r="B4" s="371"/>
      <c r="C4" s="18"/>
      <c r="D4" s="18"/>
      <c r="E4" s="19" t="str">
        <f>VLOOKUP($P$1,[1]System!$N$2:$O$16,2,0)</f>
        <v>Olomoucký kraj</v>
      </c>
      <c r="F4" s="20"/>
      <c r="G4" s="371"/>
    </row>
    <row r="5" spans="1:17" ht="9.4" customHeight="1" x14ac:dyDescent="0.2">
      <c r="A5" s="372"/>
      <c r="B5" s="373"/>
      <c r="C5" s="373"/>
      <c r="D5" s="373"/>
      <c r="E5" s="373"/>
      <c r="F5" s="373"/>
    </row>
    <row r="6" spans="1:17" ht="14.25" customHeight="1" x14ac:dyDescent="0.2">
      <c r="A6" s="374" t="s">
        <v>30</v>
      </c>
      <c r="B6" s="258" t="s">
        <v>31</v>
      </c>
      <c r="C6" s="375" t="s">
        <v>316</v>
      </c>
      <c r="D6" s="375" t="s">
        <v>317</v>
      </c>
      <c r="E6" s="376"/>
      <c r="F6" s="375" t="s">
        <v>318</v>
      </c>
    </row>
    <row r="7" spans="1:17" ht="14.25" customHeight="1" x14ac:dyDescent="0.2">
      <c r="A7" s="374"/>
      <c r="B7" s="258"/>
      <c r="C7" s="375"/>
      <c r="D7" s="376"/>
      <c r="E7" s="376"/>
      <c r="F7" s="375"/>
    </row>
    <row r="8" spans="1:17" ht="14.25" customHeight="1" x14ac:dyDescent="0.2">
      <c r="A8" s="374"/>
      <c r="B8" s="258"/>
      <c r="C8" s="375"/>
      <c r="D8" s="376" t="s">
        <v>8</v>
      </c>
      <c r="E8" s="376" t="s">
        <v>16</v>
      </c>
      <c r="F8" s="375"/>
    </row>
    <row r="9" spans="1:17" ht="14.25" customHeight="1" x14ac:dyDescent="0.2">
      <c r="A9" s="374"/>
      <c r="B9" s="258"/>
      <c r="C9" s="375"/>
      <c r="D9" s="376"/>
      <c r="E9" s="376"/>
      <c r="F9" s="375"/>
    </row>
    <row r="10" spans="1:17" ht="14.25" customHeight="1" x14ac:dyDescent="0.2">
      <c r="A10" s="374"/>
      <c r="B10" s="269" t="s">
        <v>27</v>
      </c>
      <c r="C10" s="377" t="s">
        <v>306</v>
      </c>
      <c r="D10" s="377" t="s">
        <v>306</v>
      </c>
      <c r="E10" s="377" t="s">
        <v>306</v>
      </c>
      <c r="F10" s="377" t="s">
        <v>306</v>
      </c>
    </row>
    <row r="11" spans="1:17" ht="0.75" customHeight="1" x14ac:dyDescent="0.2">
      <c r="A11" s="378"/>
      <c r="B11" s="378"/>
      <c r="C11" s="378"/>
      <c r="D11" s="378"/>
      <c r="E11" s="378"/>
      <c r="F11" s="378"/>
    </row>
    <row r="12" spans="1:17" ht="16.7" customHeight="1" thickBot="1" x14ac:dyDescent="0.25">
      <c r="A12" s="379" t="s">
        <v>42</v>
      </c>
      <c r="B12" s="380">
        <v>47.172699999999999</v>
      </c>
      <c r="C12" s="381">
        <v>168.45580000000001</v>
      </c>
      <c r="D12" s="382">
        <v>111.53</v>
      </c>
      <c r="E12" s="382">
        <v>251.42</v>
      </c>
      <c r="F12" s="381">
        <v>179.56180000000001</v>
      </c>
      <c r="G12" s="383"/>
      <c r="H12" s="369"/>
      <c r="I12" s="384"/>
    </row>
    <row r="13" spans="1:17" ht="16.7" customHeight="1" thickTop="1" x14ac:dyDescent="0.2">
      <c r="A13" s="142" t="s">
        <v>43</v>
      </c>
      <c r="B13" s="385">
        <v>3.7400000000000003E-2</v>
      </c>
      <c r="C13" s="386">
        <v>115.6431</v>
      </c>
      <c r="D13" s="387">
        <v>66.88</v>
      </c>
      <c r="E13" s="387">
        <v>151.8982</v>
      </c>
      <c r="F13" s="386">
        <v>117.0492</v>
      </c>
      <c r="G13" s="383"/>
      <c r="H13" s="369"/>
      <c r="I13" s="388"/>
    </row>
    <row r="14" spans="1:17" ht="16.7" customHeight="1" x14ac:dyDescent="0.2">
      <c r="A14" s="149" t="s">
        <v>45</v>
      </c>
      <c r="B14" s="389">
        <v>5.2605000000000004</v>
      </c>
      <c r="C14" s="390">
        <v>145.577</v>
      </c>
      <c r="D14" s="391">
        <v>111.76</v>
      </c>
      <c r="E14" s="391">
        <v>197.64349999999999</v>
      </c>
      <c r="F14" s="390">
        <v>152.5891</v>
      </c>
      <c r="G14" s="383"/>
      <c r="H14" s="369"/>
      <c r="I14" s="388"/>
    </row>
    <row r="15" spans="1:17" ht="16.7" customHeight="1" x14ac:dyDescent="0.2">
      <c r="A15" s="149" t="s">
        <v>46</v>
      </c>
      <c r="B15" s="389">
        <v>10.410299999999999</v>
      </c>
      <c r="C15" s="390">
        <v>167.80779999999999</v>
      </c>
      <c r="D15" s="391">
        <v>119.16119999999999</v>
      </c>
      <c r="E15" s="391">
        <v>238.47</v>
      </c>
      <c r="F15" s="390">
        <v>176.4007</v>
      </c>
      <c r="G15" s="383"/>
      <c r="H15" s="369"/>
      <c r="I15" s="388"/>
    </row>
    <row r="16" spans="1:17" ht="16.7" customHeight="1" x14ac:dyDescent="0.2">
      <c r="A16" s="149" t="s">
        <v>47</v>
      </c>
      <c r="B16" s="389">
        <v>14.850199999999999</v>
      </c>
      <c r="C16" s="390">
        <v>172.95330000000001</v>
      </c>
      <c r="D16" s="391">
        <v>112.52</v>
      </c>
      <c r="E16" s="391">
        <v>260.96980000000002</v>
      </c>
      <c r="F16" s="390">
        <v>183.97819999999999</v>
      </c>
      <c r="G16" s="383"/>
      <c r="H16" s="369"/>
      <c r="I16" s="388"/>
    </row>
    <row r="17" spans="1:9" ht="16.7" customHeight="1" x14ac:dyDescent="0.2">
      <c r="A17" s="149" t="s">
        <v>48</v>
      </c>
      <c r="B17" s="389">
        <v>13.182399999999999</v>
      </c>
      <c r="C17" s="390">
        <v>172.66220000000001</v>
      </c>
      <c r="D17" s="391">
        <v>106.6133</v>
      </c>
      <c r="E17" s="391">
        <v>264.00970000000001</v>
      </c>
      <c r="F17" s="390">
        <v>184.71719999999999</v>
      </c>
      <c r="G17" s="383"/>
      <c r="H17" s="369"/>
      <c r="I17" s="388"/>
    </row>
    <row r="18" spans="1:9" ht="16.7" customHeight="1" x14ac:dyDescent="0.2">
      <c r="A18" s="149" t="s">
        <v>49</v>
      </c>
      <c r="B18" s="389">
        <v>3.4316</v>
      </c>
      <c r="C18" s="390">
        <v>171.45570000000001</v>
      </c>
      <c r="D18" s="391">
        <v>102.95</v>
      </c>
      <c r="E18" s="391">
        <v>290.84519999999998</v>
      </c>
      <c r="F18" s="390">
        <v>192.26519999999999</v>
      </c>
      <c r="G18" s="383"/>
      <c r="H18" s="369"/>
      <c r="I18" s="388"/>
    </row>
    <row r="19" spans="1:9" ht="13.5" customHeight="1" x14ac:dyDescent="0.2">
      <c r="A19" s="392"/>
      <c r="B19" s="393"/>
      <c r="C19" s="394"/>
      <c r="D19" s="394"/>
      <c r="E19" s="394"/>
      <c r="F19" s="394"/>
      <c r="G19" s="383"/>
      <c r="H19" s="369"/>
      <c r="I19" s="388"/>
    </row>
    <row r="20" spans="1:9" ht="16.7" customHeight="1" thickBot="1" x14ac:dyDescent="0.25">
      <c r="A20" s="135" t="s">
        <v>50</v>
      </c>
      <c r="B20" s="395">
        <v>16.486000000000001</v>
      </c>
      <c r="C20" s="396">
        <v>176.87090000000001</v>
      </c>
      <c r="D20" s="397">
        <v>125.9593</v>
      </c>
      <c r="E20" s="397">
        <v>282.07</v>
      </c>
      <c r="F20" s="396">
        <v>194.65049999999999</v>
      </c>
      <c r="G20" s="383"/>
      <c r="H20" s="369"/>
      <c r="I20" s="388"/>
    </row>
    <row r="21" spans="1:9" ht="16.7" customHeight="1" thickTop="1" x14ac:dyDescent="0.2">
      <c r="A21" s="142" t="s">
        <v>43</v>
      </c>
      <c r="B21" s="385">
        <v>1.0800000000000001E-2</v>
      </c>
      <c r="C21" s="386" t="s">
        <v>44</v>
      </c>
      <c r="D21" s="387" t="s">
        <v>44</v>
      </c>
      <c r="E21" s="387" t="s">
        <v>44</v>
      </c>
      <c r="F21" s="386" t="s">
        <v>44</v>
      </c>
      <c r="G21" s="383"/>
      <c r="H21" s="369"/>
      <c r="I21" s="388"/>
    </row>
    <row r="22" spans="1:9" ht="16.7" customHeight="1" x14ac:dyDescent="0.2">
      <c r="A22" s="149" t="s">
        <v>45</v>
      </c>
      <c r="B22" s="389">
        <v>2.3075000000000001</v>
      </c>
      <c r="C22" s="390">
        <v>144.66929999999999</v>
      </c>
      <c r="D22" s="391">
        <v>129.63</v>
      </c>
      <c r="E22" s="391">
        <v>200.3691</v>
      </c>
      <c r="F22" s="390">
        <v>155.58590000000001</v>
      </c>
      <c r="G22" s="383"/>
      <c r="H22" s="369"/>
      <c r="I22" s="388"/>
    </row>
    <row r="23" spans="1:9" ht="16.7" customHeight="1" x14ac:dyDescent="0.2">
      <c r="A23" s="149" t="s">
        <v>46</v>
      </c>
      <c r="B23" s="389">
        <v>4.7202000000000002</v>
      </c>
      <c r="C23" s="390">
        <v>179.02940000000001</v>
      </c>
      <c r="D23" s="391">
        <v>135.99</v>
      </c>
      <c r="E23" s="391">
        <v>253.64</v>
      </c>
      <c r="F23" s="390">
        <v>188.81489999999999</v>
      </c>
      <c r="G23" s="383"/>
      <c r="H23" s="369"/>
      <c r="I23" s="388"/>
    </row>
    <row r="24" spans="1:9" ht="16.7" customHeight="1" x14ac:dyDescent="0.2">
      <c r="A24" s="149" t="s">
        <v>47</v>
      </c>
      <c r="B24" s="389">
        <v>4.5566000000000004</v>
      </c>
      <c r="C24" s="390">
        <v>187.89670000000001</v>
      </c>
      <c r="D24" s="391">
        <v>129.70779999999999</v>
      </c>
      <c r="E24" s="391">
        <v>303.25389999999999</v>
      </c>
      <c r="F24" s="390">
        <v>209.1739</v>
      </c>
      <c r="G24" s="383"/>
      <c r="H24" s="369"/>
      <c r="I24" s="388"/>
    </row>
    <row r="25" spans="1:9" ht="16.7" customHeight="1" x14ac:dyDescent="0.2">
      <c r="A25" s="149" t="s">
        <v>48</v>
      </c>
      <c r="B25" s="389">
        <v>3.411</v>
      </c>
      <c r="C25" s="390">
        <v>179.04640000000001</v>
      </c>
      <c r="D25" s="391">
        <v>116.7916</v>
      </c>
      <c r="E25" s="391">
        <v>317.96699999999998</v>
      </c>
      <c r="F25" s="390">
        <v>205.7115</v>
      </c>
      <c r="G25" s="383"/>
      <c r="H25" s="369"/>
      <c r="I25" s="388"/>
    </row>
    <row r="26" spans="1:9" ht="16.7" customHeight="1" x14ac:dyDescent="0.2">
      <c r="A26" s="149" t="s">
        <v>49</v>
      </c>
      <c r="B26" s="389">
        <v>1.4797</v>
      </c>
      <c r="C26" s="390">
        <v>170.71960000000001</v>
      </c>
      <c r="D26" s="391">
        <v>109.9091</v>
      </c>
      <c r="E26" s="391">
        <v>337.26839999999999</v>
      </c>
      <c r="F26" s="390">
        <v>204.7474</v>
      </c>
      <c r="G26" s="383"/>
      <c r="H26" s="369"/>
      <c r="I26" s="388"/>
    </row>
    <row r="27" spans="1:9" ht="13.5" customHeight="1" x14ac:dyDescent="0.2">
      <c r="A27" s="392"/>
      <c r="B27" s="393"/>
      <c r="C27" s="394"/>
      <c r="D27" s="394"/>
      <c r="E27" s="394"/>
      <c r="F27" s="394"/>
      <c r="G27" s="383"/>
      <c r="H27" s="369"/>
      <c r="I27" s="388"/>
    </row>
    <row r="28" spans="1:9" ht="16.7" customHeight="1" thickBot="1" x14ac:dyDescent="0.25">
      <c r="A28" s="135" t="s">
        <v>51</v>
      </c>
      <c r="B28" s="395">
        <v>30.686599999999999</v>
      </c>
      <c r="C28" s="396">
        <v>164.9325</v>
      </c>
      <c r="D28" s="397">
        <v>105.2089</v>
      </c>
      <c r="E28" s="397">
        <v>236.95500000000001</v>
      </c>
      <c r="F28" s="396">
        <v>171.4554</v>
      </c>
      <c r="G28" s="383"/>
      <c r="H28" s="369"/>
      <c r="I28" s="388"/>
    </row>
    <row r="29" spans="1:9" ht="16.7" customHeight="1" thickTop="1" x14ac:dyDescent="0.2">
      <c r="A29" s="142" t="s">
        <v>43</v>
      </c>
      <c r="B29" s="385">
        <v>2.6599999999999999E-2</v>
      </c>
      <c r="C29" s="386">
        <v>132.10640000000001</v>
      </c>
      <c r="D29" s="387">
        <v>95.45</v>
      </c>
      <c r="E29" s="387">
        <v>162.2569</v>
      </c>
      <c r="F29" s="386">
        <v>129.00559999999999</v>
      </c>
      <c r="G29" s="383"/>
      <c r="H29" s="369"/>
      <c r="I29" s="388"/>
    </row>
    <row r="30" spans="1:9" ht="16.7" customHeight="1" x14ac:dyDescent="0.2">
      <c r="A30" s="149" t="s">
        <v>45</v>
      </c>
      <c r="B30" s="389">
        <v>2.9529000000000001</v>
      </c>
      <c r="C30" s="390">
        <v>147.0539</v>
      </c>
      <c r="D30" s="391">
        <v>105.0688</v>
      </c>
      <c r="E30" s="391">
        <v>195.25559999999999</v>
      </c>
      <c r="F30" s="390">
        <v>150.24719999999999</v>
      </c>
      <c r="G30" s="383"/>
      <c r="H30" s="369"/>
      <c r="I30" s="388"/>
    </row>
    <row r="31" spans="1:9" ht="16.7" customHeight="1" x14ac:dyDescent="0.2">
      <c r="A31" s="149" t="s">
        <v>46</v>
      </c>
      <c r="B31" s="389">
        <v>5.6901000000000002</v>
      </c>
      <c r="C31" s="390">
        <v>159.62049999999999</v>
      </c>
      <c r="D31" s="391">
        <v>108.40179999999999</v>
      </c>
      <c r="E31" s="391">
        <v>225.8389</v>
      </c>
      <c r="F31" s="390">
        <v>166.1027</v>
      </c>
      <c r="G31" s="383"/>
      <c r="H31" s="369"/>
      <c r="I31" s="388"/>
    </row>
    <row r="32" spans="1:9" ht="16.7" customHeight="1" x14ac:dyDescent="0.2">
      <c r="A32" s="149" t="s">
        <v>47</v>
      </c>
      <c r="B32" s="389">
        <v>10.2935</v>
      </c>
      <c r="C32" s="390">
        <v>166.33070000000001</v>
      </c>
      <c r="D32" s="391">
        <v>106.1</v>
      </c>
      <c r="E32" s="391">
        <v>240.2313</v>
      </c>
      <c r="F32" s="390">
        <v>172.82480000000001</v>
      </c>
      <c r="G32" s="383"/>
      <c r="H32" s="369"/>
      <c r="I32" s="388"/>
    </row>
    <row r="33" spans="1:9" ht="16.7" customHeight="1" x14ac:dyDescent="0.2">
      <c r="A33" s="149" t="s">
        <v>48</v>
      </c>
      <c r="B33" s="389">
        <v>9.7713000000000001</v>
      </c>
      <c r="C33" s="390">
        <v>170.80549999999999</v>
      </c>
      <c r="D33" s="391">
        <v>103.54</v>
      </c>
      <c r="E33" s="391">
        <v>245.96770000000001</v>
      </c>
      <c r="F33" s="390">
        <v>177.38829999999999</v>
      </c>
      <c r="G33" s="383"/>
      <c r="H33" s="369"/>
      <c r="I33" s="388"/>
    </row>
    <row r="34" spans="1:9" ht="16.7" customHeight="1" x14ac:dyDescent="0.2">
      <c r="A34" s="149" t="s">
        <v>49</v>
      </c>
      <c r="B34" s="389">
        <v>1.9519</v>
      </c>
      <c r="C34" s="390">
        <v>172.48320000000001</v>
      </c>
      <c r="D34" s="391">
        <v>99.53</v>
      </c>
      <c r="E34" s="391">
        <v>261.77190000000002</v>
      </c>
      <c r="F34" s="390">
        <v>182.80240000000001</v>
      </c>
      <c r="G34" s="383"/>
      <c r="H34" s="369"/>
      <c r="I34" s="388"/>
    </row>
    <row r="35" spans="1:9" ht="15.75" customHeight="1" x14ac:dyDescent="0.2">
      <c r="A35" s="398"/>
      <c r="B35" s="399"/>
      <c r="C35" s="400"/>
      <c r="D35" s="401"/>
      <c r="E35" s="401"/>
      <c r="F35" s="401"/>
      <c r="G35" s="383"/>
      <c r="H35" s="369"/>
      <c r="I35" s="388"/>
    </row>
    <row r="36" spans="1:9" ht="15.75" customHeight="1" x14ac:dyDescent="0.2">
      <c r="A36" s="398"/>
      <c r="B36" s="399"/>
      <c r="C36" s="400"/>
      <c r="D36" s="401"/>
      <c r="E36" s="401"/>
      <c r="F36" s="401"/>
      <c r="G36" s="383"/>
      <c r="H36" s="369"/>
      <c r="I36" s="388"/>
    </row>
    <row r="37" spans="1:9" ht="15.75" customHeight="1" x14ac:dyDescent="0.2">
      <c r="A37" s="402"/>
      <c r="B37" s="399"/>
      <c r="C37" s="400"/>
      <c r="D37" s="401"/>
      <c r="E37" s="401"/>
      <c r="F37" s="401"/>
      <c r="G37" s="383"/>
      <c r="H37" s="369"/>
      <c r="I37" s="388"/>
    </row>
    <row r="38" spans="1:9" ht="15.75" customHeight="1" x14ac:dyDescent="0.2">
      <c r="A38" s="398"/>
      <c r="B38" s="399"/>
      <c r="C38" s="400"/>
      <c r="D38" s="401"/>
      <c r="E38" s="401"/>
      <c r="F38" s="401"/>
      <c r="G38" s="383"/>
      <c r="H38" s="369"/>
      <c r="I38" s="388"/>
    </row>
    <row r="39" spans="1:9" ht="15.75" customHeight="1" x14ac:dyDescent="0.2">
      <c r="A39" s="398"/>
      <c r="B39" s="399"/>
      <c r="C39" s="400"/>
      <c r="D39" s="401"/>
      <c r="E39" s="401"/>
      <c r="F39" s="401"/>
      <c r="G39" s="383"/>
      <c r="H39" s="369"/>
      <c r="I39" s="388"/>
    </row>
    <row r="40" spans="1:9" ht="15.75" customHeight="1" x14ac:dyDescent="0.2">
      <c r="A40" s="402"/>
      <c r="B40" s="399"/>
      <c r="C40" s="400"/>
      <c r="D40" s="401"/>
      <c r="E40" s="401"/>
      <c r="F40" s="401"/>
      <c r="G40" s="383"/>
      <c r="H40" s="369"/>
      <c r="I40" s="388"/>
    </row>
    <row r="41" spans="1:9" ht="15.75" customHeight="1" x14ac:dyDescent="0.2">
      <c r="A41" s="398"/>
      <c r="B41" s="399"/>
      <c r="C41" s="400"/>
      <c r="D41" s="401"/>
      <c r="E41" s="401"/>
      <c r="F41" s="401"/>
      <c r="G41" s="383"/>
      <c r="H41" s="369"/>
      <c r="I41" s="388"/>
    </row>
    <row r="42" spans="1:9" ht="15.75" customHeight="1" x14ac:dyDescent="0.2">
      <c r="A42" s="398"/>
      <c r="B42" s="399"/>
      <c r="C42" s="400"/>
      <c r="D42" s="401"/>
      <c r="E42" s="401"/>
      <c r="F42" s="401"/>
      <c r="G42" s="383"/>
      <c r="H42" s="369"/>
      <c r="I42" s="388"/>
    </row>
    <row r="43" spans="1:9" ht="15.75" customHeight="1" x14ac:dyDescent="0.2">
      <c r="A43" s="398"/>
      <c r="B43" s="399"/>
      <c r="C43" s="400"/>
      <c r="D43" s="401"/>
      <c r="E43" s="401"/>
      <c r="F43" s="401"/>
      <c r="G43" s="383"/>
      <c r="H43" s="369"/>
      <c r="I43" s="388"/>
    </row>
    <row r="44" spans="1:9" ht="15.75" customHeight="1" x14ac:dyDescent="0.2">
      <c r="A44" s="398"/>
      <c r="B44" s="399"/>
      <c r="C44" s="400"/>
      <c r="D44" s="401"/>
      <c r="E44" s="401"/>
      <c r="F44" s="401"/>
      <c r="G44" s="383"/>
      <c r="H44" s="369"/>
      <c r="I44" s="388"/>
    </row>
    <row r="45" spans="1:9" ht="15.75" customHeight="1" x14ac:dyDescent="0.2">
      <c r="A45" s="402"/>
      <c r="B45" s="399"/>
      <c r="C45" s="400"/>
      <c r="D45" s="401"/>
      <c r="E45" s="401"/>
      <c r="F45" s="401"/>
      <c r="G45" s="383"/>
      <c r="H45" s="369"/>
      <c r="I45" s="388"/>
    </row>
    <row r="46" spans="1:9" ht="15.75" customHeight="1" x14ac:dyDescent="0.2">
      <c r="A46" s="398"/>
      <c r="B46" s="399"/>
      <c r="C46" s="400"/>
      <c r="D46" s="401"/>
      <c r="E46" s="401"/>
      <c r="F46" s="401"/>
      <c r="G46" s="383"/>
      <c r="H46" s="369"/>
      <c r="I46" s="388"/>
    </row>
    <row r="47" spans="1:9" ht="15.75" customHeight="1" x14ac:dyDescent="0.2">
      <c r="A47" s="398"/>
      <c r="B47" s="399"/>
      <c r="C47" s="400"/>
      <c r="D47" s="401"/>
      <c r="E47" s="401"/>
      <c r="F47" s="401"/>
      <c r="G47" s="383"/>
      <c r="H47" s="369"/>
      <c r="I47" s="388"/>
    </row>
    <row r="48" spans="1:9" ht="15.75" customHeight="1" x14ac:dyDescent="0.2">
      <c r="A48" s="398"/>
      <c r="B48" s="399"/>
      <c r="C48" s="400"/>
      <c r="D48" s="401"/>
      <c r="E48" s="401"/>
      <c r="F48" s="401"/>
      <c r="G48" s="383"/>
      <c r="H48" s="369"/>
      <c r="I48" s="388"/>
    </row>
    <row r="49" spans="1:9" ht="15.75" customHeight="1" x14ac:dyDescent="0.2">
      <c r="A49" s="402"/>
      <c r="B49" s="399"/>
      <c r="C49" s="400"/>
      <c r="D49" s="401"/>
      <c r="E49" s="401"/>
      <c r="F49" s="401"/>
      <c r="G49" s="383"/>
      <c r="H49" s="369"/>
      <c r="I49" s="388"/>
    </row>
    <row r="50" spans="1:9" ht="15.75" customHeight="1" x14ac:dyDescent="0.2">
      <c r="A50" s="398"/>
      <c r="B50" s="399"/>
      <c r="C50" s="400"/>
      <c r="D50" s="401"/>
      <c r="E50" s="401"/>
      <c r="F50" s="401"/>
      <c r="G50" s="383"/>
      <c r="H50" s="369"/>
      <c r="I50" s="388"/>
    </row>
    <row r="51" spans="1:9" ht="15.75" customHeight="1" x14ac:dyDescent="0.2">
      <c r="A51" s="398"/>
      <c r="B51" s="399"/>
      <c r="C51" s="400"/>
      <c r="D51" s="401"/>
      <c r="E51" s="401"/>
      <c r="F51" s="401"/>
      <c r="G51" s="383"/>
      <c r="H51" s="369"/>
      <c r="I51" s="388"/>
    </row>
    <row r="52" spans="1:9" ht="15.75" customHeight="1" x14ac:dyDescent="0.2">
      <c r="A52" s="398"/>
      <c r="B52" s="399"/>
      <c r="C52" s="400"/>
      <c r="D52" s="401"/>
      <c r="E52" s="401"/>
      <c r="F52" s="401"/>
      <c r="G52" s="383"/>
      <c r="H52" s="369"/>
      <c r="I52" s="388"/>
    </row>
    <row r="53" spans="1:9" ht="15.75" customHeight="1" x14ac:dyDescent="0.2">
      <c r="A53" s="403"/>
      <c r="B53" s="404"/>
      <c r="C53" s="405"/>
      <c r="D53" s="405"/>
      <c r="E53" s="405"/>
      <c r="F53" s="405"/>
    </row>
    <row r="54" spans="1:9" x14ac:dyDescent="0.2">
      <c r="B54" s="406"/>
      <c r="C54" s="406"/>
      <c r="D54" s="406"/>
      <c r="E54" s="406"/>
      <c r="F54" s="406"/>
    </row>
    <row r="55" spans="1:9" x14ac:dyDescent="0.2">
      <c r="B55" s="406"/>
      <c r="C55" s="406"/>
      <c r="D55" s="406"/>
      <c r="E55" s="406"/>
      <c r="F55" s="406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81ABB-E7B3-40A2-8298-DBD988513808}">
  <sheetPr codeName="List17">
    <tabColor rgb="FF66FFFF"/>
  </sheetPr>
  <dimension ref="A1:S131"/>
  <sheetViews>
    <sheetView showGridLines="0" zoomScaleNormal="100" zoomScaleSheetLayoutView="100" workbookViewId="0">
      <selection activeCell="H40" sqref="H40"/>
    </sheetView>
  </sheetViews>
  <sheetFormatPr defaultColWidth="9.33203125" defaultRowHeight="12.75" x14ac:dyDescent="0.2"/>
  <cols>
    <col min="1" max="1" width="51.33203125" style="407" customWidth="1"/>
    <col min="2" max="2" width="14.83203125" style="407" customWidth="1"/>
    <col min="3" max="3" width="10" style="420" customWidth="1"/>
    <col min="4" max="5" width="9.5" style="407" customWidth="1"/>
    <col min="6" max="6" width="10" style="407" customWidth="1"/>
    <col min="7" max="7" width="14.33203125" customWidth="1"/>
    <col min="8" max="19" width="10.6640625" style="407" customWidth="1"/>
    <col min="20" max="16384" width="9.33203125" style="407"/>
  </cols>
  <sheetData>
    <row r="1" spans="1:19" ht="23.6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2017</v>
      </c>
      <c r="B1" s="2"/>
      <c r="C1" s="3"/>
      <c r="D1" s="1"/>
      <c r="E1" s="2"/>
      <c r="F1" s="3" t="s">
        <v>319</v>
      </c>
      <c r="H1" s="341"/>
      <c r="I1" s="341"/>
      <c r="J1" s="7"/>
      <c r="K1" s="341"/>
      <c r="L1" s="341"/>
      <c r="M1" s="341"/>
      <c r="N1" s="341"/>
      <c r="O1" s="341"/>
      <c r="P1" s="5" t="s">
        <v>1</v>
      </c>
      <c r="Q1" s="323" t="s">
        <v>2</v>
      </c>
      <c r="R1" s="341"/>
      <c r="S1" s="341"/>
    </row>
    <row r="2" spans="1:19" ht="17.100000000000001" customHeight="1" x14ac:dyDescent="0.2">
      <c r="A2" s="8"/>
      <c r="B2" s="8"/>
      <c r="C2" s="8"/>
      <c r="D2" s="369"/>
      <c r="E2" s="369"/>
      <c r="F2" s="369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</row>
    <row r="3" spans="1:19" ht="18" customHeight="1" x14ac:dyDescent="0.2">
      <c r="A3" s="14" t="s">
        <v>320</v>
      </c>
      <c r="B3" s="14"/>
      <c r="C3" s="14"/>
      <c r="D3" s="14"/>
      <c r="E3" s="14"/>
      <c r="F3" s="15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</row>
    <row r="4" spans="1:19" ht="9" customHeight="1" x14ac:dyDescent="0.2">
      <c r="A4" s="408"/>
      <c r="B4" s="373"/>
      <c r="C4" s="373"/>
      <c r="D4" s="373"/>
      <c r="E4" s="373"/>
      <c r="F4" s="373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</row>
    <row r="5" spans="1:19" ht="15.75" customHeight="1" x14ac:dyDescent="0.2">
      <c r="A5" s="408"/>
      <c r="B5" s="373"/>
      <c r="C5" s="18"/>
      <c r="D5" s="19" t="str">
        <f>VLOOKUP($P$1,[1]System!$N$2:$O$16,2,0)</f>
        <v>Olomoucký kraj</v>
      </c>
      <c r="E5" s="19"/>
      <c r="F5" s="20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</row>
    <row r="6" spans="1:19" s="411" customFormat="1" ht="6" customHeight="1" x14ac:dyDescent="0.2">
      <c r="A6" s="409"/>
      <c r="B6" s="409"/>
      <c r="C6" s="409"/>
      <c r="D6" s="409"/>
      <c r="E6" s="409"/>
      <c r="F6" s="409"/>
      <c r="G6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</row>
    <row r="7" spans="1:19" s="411" customFormat="1" ht="18.75" customHeight="1" x14ac:dyDescent="0.2">
      <c r="A7" s="374" t="s">
        <v>321</v>
      </c>
      <c r="B7" s="258" t="s">
        <v>31</v>
      </c>
      <c r="C7" s="375" t="s">
        <v>316</v>
      </c>
      <c r="D7" s="375" t="s">
        <v>317</v>
      </c>
      <c r="E7" s="376"/>
      <c r="F7" s="375" t="s">
        <v>318</v>
      </c>
      <c r="G7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</row>
    <row r="8" spans="1:19" s="411" customFormat="1" ht="14.25" customHeight="1" x14ac:dyDescent="0.2">
      <c r="A8" s="374"/>
      <c r="B8" s="258"/>
      <c r="C8" s="375"/>
      <c r="D8" s="376"/>
      <c r="E8" s="376"/>
      <c r="F8" s="375"/>
      <c r="G8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</row>
    <row r="9" spans="1:19" s="411" customFormat="1" ht="18.75" customHeight="1" x14ac:dyDescent="0.2">
      <c r="A9" s="374"/>
      <c r="B9" s="258"/>
      <c r="C9" s="375"/>
      <c r="D9" s="376" t="s">
        <v>8</v>
      </c>
      <c r="E9" s="376" t="s">
        <v>16</v>
      </c>
      <c r="F9" s="375"/>
      <c r="G9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</row>
    <row r="10" spans="1:19" s="411" customFormat="1" ht="18.75" customHeight="1" x14ac:dyDescent="0.2">
      <c r="A10" s="374"/>
      <c r="B10" s="258"/>
      <c r="C10" s="375"/>
      <c r="D10" s="376"/>
      <c r="E10" s="376"/>
      <c r="F10" s="375"/>
      <c r="G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</row>
    <row r="11" spans="1:19" s="411" customFormat="1" ht="13.15" customHeight="1" x14ac:dyDescent="0.2">
      <c r="A11" s="374"/>
      <c r="B11" s="269" t="s">
        <v>27</v>
      </c>
      <c r="C11" s="377" t="s">
        <v>306</v>
      </c>
      <c r="D11" s="377" t="s">
        <v>306</v>
      </c>
      <c r="E11" s="377" t="s">
        <v>306</v>
      </c>
      <c r="F11" s="377" t="s">
        <v>306</v>
      </c>
      <c r="G11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</row>
    <row r="12" spans="1:19" s="411" customFormat="1" ht="0.75" customHeight="1" x14ac:dyDescent="0.2">
      <c r="A12" s="412"/>
      <c r="B12" s="413"/>
      <c r="C12" s="414"/>
      <c r="D12" s="414"/>
      <c r="E12" s="414"/>
      <c r="F12" s="414"/>
      <c r="G12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</row>
    <row r="13" spans="1:19" s="411" customFormat="1" ht="13.15" customHeight="1" x14ac:dyDescent="0.2">
      <c r="A13" s="333" t="s">
        <v>186</v>
      </c>
      <c r="B13" s="334">
        <v>8.3000000000000004E-2</v>
      </c>
      <c r="C13" s="415">
        <v>362.46370000000002</v>
      </c>
      <c r="D13" s="416">
        <v>223.12370000000001</v>
      </c>
      <c r="E13" s="416">
        <v>655.67229999999995</v>
      </c>
      <c r="F13" s="416">
        <v>396.40690000000001</v>
      </c>
      <c r="G13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</row>
    <row r="14" spans="1:19" s="411" customFormat="1" ht="13.15" customHeight="1" x14ac:dyDescent="0.25">
      <c r="A14" s="417" t="s">
        <v>187</v>
      </c>
      <c r="B14" s="338">
        <v>5.6800000000000003E-2</v>
      </c>
      <c r="C14" s="418">
        <v>269.64299999999997</v>
      </c>
      <c r="D14" s="419">
        <v>184.4307</v>
      </c>
      <c r="E14" s="419">
        <v>437.37029999999999</v>
      </c>
      <c r="F14" s="419">
        <v>294.26889999999997</v>
      </c>
      <c r="G14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</row>
    <row r="15" spans="1:19" s="411" customFormat="1" ht="13.15" customHeight="1" x14ac:dyDescent="0.2">
      <c r="A15" s="333" t="s">
        <v>188</v>
      </c>
      <c r="B15" s="334">
        <v>4.0599999999999997E-2</v>
      </c>
      <c r="C15" s="415">
        <v>216.06700000000001</v>
      </c>
      <c r="D15" s="416">
        <v>191.6677</v>
      </c>
      <c r="E15" s="416">
        <v>311.33049999999997</v>
      </c>
      <c r="F15" s="416">
        <v>258.51280000000003</v>
      </c>
      <c r="G15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</row>
    <row r="16" spans="1:19" s="411" customFormat="1" ht="13.15" customHeight="1" x14ac:dyDescent="0.25">
      <c r="A16" s="417" t="s">
        <v>189</v>
      </c>
      <c r="B16" s="338">
        <v>0.125</v>
      </c>
      <c r="C16" s="418">
        <v>260.98689999999999</v>
      </c>
      <c r="D16" s="419">
        <v>171.60230000000001</v>
      </c>
      <c r="E16" s="419">
        <v>429.84010000000001</v>
      </c>
      <c r="F16" s="419">
        <v>285.42009999999999</v>
      </c>
      <c r="G16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</row>
    <row r="17" spans="1:19" s="411" customFormat="1" ht="13.15" customHeight="1" x14ac:dyDescent="0.2">
      <c r="A17" s="333" t="s">
        <v>190</v>
      </c>
      <c r="B17" s="334">
        <v>0.23180000000000001</v>
      </c>
      <c r="C17" s="415">
        <v>221.5368</v>
      </c>
      <c r="D17" s="416">
        <v>166.40440000000001</v>
      </c>
      <c r="E17" s="416">
        <v>277.53480000000002</v>
      </c>
      <c r="F17" s="416">
        <v>223.57259999999999</v>
      </c>
      <c r="G17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</row>
    <row r="18" spans="1:19" s="411" customFormat="1" ht="13.15" customHeight="1" x14ac:dyDescent="0.25">
      <c r="A18" s="417" t="s">
        <v>191</v>
      </c>
      <c r="B18" s="338">
        <v>0.12509999999999999</v>
      </c>
      <c r="C18" s="418">
        <v>305.64980000000003</v>
      </c>
      <c r="D18" s="419">
        <v>188.87029999999999</v>
      </c>
      <c r="E18" s="419">
        <v>375.65390000000002</v>
      </c>
      <c r="F18" s="419">
        <v>299.8014</v>
      </c>
      <c r="G18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</row>
    <row r="19" spans="1:19" s="411" customFormat="1" ht="13.15" customHeight="1" x14ac:dyDescent="0.2">
      <c r="A19" s="333" t="s">
        <v>192</v>
      </c>
      <c r="B19" s="334">
        <v>5.45E-2</v>
      </c>
      <c r="C19" s="415">
        <v>247.0668</v>
      </c>
      <c r="D19" s="416">
        <v>189.5033</v>
      </c>
      <c r="E19" s="416">
        <v>354.01</v>
      </c>
      <c r="F19" s="416">
        <v>262.63780000000003</v>
      </c>
      <c r="G19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</row>
    <row r="20" spans="1:19" s="411" customFormat="1" ht="13.15" customHeight="1" x14ac:dyDescent="0.25">
      <c r="A20" s="417" t="s">
        <v>193</v>
      </c>
      <c r="B20" s="338">
        <v>0.57420000000000004</v>
      </c>
      <c r="C20" s="418">
        <v>276.95940000000002</v>
      </c>
      <c r="D20" s="419">
        <v>196.1095</v>
      </c>
      <c r="E20" s="419">
        <v>362.3349</v>
      </c>
      <c r="F20" s="419">
        <v>282.09190000000001</v>
      </c>
      <c r="G2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</row>
    <row r="21" spans="1:19" s="411" customFormat="1" ht="13.15" customHeight="1" x14ac:dyDescent="0.2">
      <c r="A21" s="333" t="s">
        <v>194</v>
      </c>
      <c r="B21" s="334">
        <v>8.5300000000000001E-2</v>
      </c>
      <c r="C21" s="415">
        <v>315.23</v>
      </c>
      <c r="D21" s="416">
        <v>190.84870000000001</v>
      </c>
      <c r="E21" s="416">
        <v>508.33</v>
      </c>
      <c r="F21" s="416">
        <v>350.63260000000002</v>
      </c>
      <c r="G21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</row>
    <row r="22" spans="1:19" s="411" customFormat="1" ht="13.15" customHeight="1" x14ac:dyDescent="0.25">
      <c r="A22" s="417" t="s">
        <v>195</v>
      </c>
      <c r="B22" s="338">
        <v>0.14099999999999999</v>
      </c>
      <c r="C22" s="418">
        <v>200.17</v>
      </c>
      <c r="D22" s="419">
        <v>144.22999999999999</v>
      </c>
      <c r="E22" s="419">
        <v>331.60939999999999</v>
      </c>
      <c r="F22" s="419">
        <v>227.8844</v>
      </c>
      <c r="G22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</row>
    <row r="23" spans="1:19" s="411" customFormat="1" ht="13.15" customHeight="1" x14ac:dyDescent="0.2">
      <c r="A23" s="333" t="s">
        <v>196</v>
      </c>
      <c r="B23" s="334">
        <v>7.6999999999999999E-2</v>
      </c>
      <c r="C23" s="415">
        <v>222.63919999999999</v>
      </c>
      <c r="D23" s="416">
        <v>170.34719999999999</v>
      </c>
      <c r="E23" s="416">
        <v>258.26530000000002</v>
      </c>
      <c r="F23" s="416">
        <v>216.96700000000001</v>
      </c>
      <c r="G23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</row>
    <row r="24" spans="1:19" s="411" customFormat="1" ht="13.15" customHeight="1" x14ac:dyDescent="0.25">
      <c r="A24" s="417" t="s">
        <v>197</v>
      </c>
      <c r="B24" s="338">
        <v>0.14360000000000001</v>
      </c>
      <c r="C24" s="418">
        <v>171.76159999999999</v>
      </c>
      <c r="D24" s="419">
        <v>139.91</v>
      </c>
      <c r="E24" s="419">
        <v>214.95060000000001</v>
      </c>
      <c r="F24" s="419">
        <v>174.3167</v>
      </c>
      <c r="G24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</row>
    <row r="25" spans="1:19" s="411" customFormat="1" ht="13.15" customHeight="1" x14ac:dyDescent="0.2">
      <c r="A25" s="333" t="s">
        <v>198</v>
      </c>
      <c r="B25" s="334">
        <v>6.25E-2</v>
      </c>
      <c r="C25" s="415">
        <v>176.4034</v>
      </c>
      <c r="D25" s="416">
        <v>142.22219999999999</v>
      </c>
      <c r="E25" s="416">
        <v>239.49189999999999</v>
      </c>
      <c r="F25" s="416">
        <v>182.0445</v>
      </c>
      <c r="G25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</row>
    <row r="26" spans="1:19" s="411" customFormat="1" ht="13.15" customHeight="1" x14ac:dyDescent="0.25">
      <c r="A26" s="417" t="s">
        <v>199</v>
      </c>
      <c r="B26" s="338">
        <v>1.2081999999999999</v>
      </c>
      <c r="C26" s="418">
        <v>365.58100000000002</v>
      </c>
      <c r="D26" s="419">
        <v>212.38249999999999</v>
      </c>
      <c r="E26" s="419">
        <v>577.65430000000003</v>
      </c>
      <c r="F26" s="419">
        <v>391.6397</v>
      </c>
      <c r="G26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</row>
    <row r="27" spans="1:19" s="411" customFormat="1" ht="13.15" customHeight="1" x14ac:dyDescent="0.2">
      <c r="A27" s="333" t="s">
        <v>200</v>
      </c>
      <c r="B27" s="334">
        <v>1.585</v>
      </c>
      <c r="C27" s="415">
        <v>227.82259999999999</v>
      </c>
      <c r="D27" s="416">
        <v>184.96369999999999</v>
      </c>
      <c r="E27" s="416">
        <v>264.66230000000002</v>
      </c>
      <c r="F27" s="416">
        <v>226.38849999999999</v>
      </c>
      <c r="G27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</row>
    <row r="28" spans="1:19" s="411" customFormat="1" ht="13.15" customHeight="1" x14ac:dyDescent="0.25">
      <c r="A28" s="417" t="s">
        <v>201</v>
      </c>
      <c r="B28" s="338">
        <v>0.92800000000000005</v>
      </c>
      <c r="C28" s="418">
        <v>173.60409999999999</v>
      </c>
      <c r="D28" s="419">
        <v>143.83930000000001</v>
      </c>
      <c r="E28" s="419">
        <v>227.8741</v>
      </c>
      <c r="F28" s="419">
        <v>183.43790000000001</v>
      </c>
      <c r="G28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</row>
    <row r="29" spans="1:19" s="411" customFormat="1" ht="13.15" customHeight="1" x14ac:dyDescent="0.2">
      <c r="A29" s="333" t="s">
        <v>202</v>
      </c>
      <c r="B29" s="334">
        <v>2.8774000000000002</v>
      </c>
      <c r="C29" s="415">
        <v>183.25040000000001</v>
      </c>
      <c r="D29" s="416">
        <v>147.4984</v>
      </c>
      <c r="E29" s="416">
        <v>226.60919999999999</v>
      </c>
      <c r="F29" s="416">
        <v>187.1431</v>
      </c>
      <c r="G29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</row>
    <row r="30" spans="1:19" s="411" customFormat="1" ht="13.15" customHeight="1" x14ac:dyDescent="0.25">
      <c r="A30" s="417" t="s">
        <v>203</v>
      </c>
      <c r="B30" s="338">
        <v>1.3786</v>
      </c>
      <c r="C30" s="418">
        <v>182.643</v>
      </c>
      <c r="D30" s="419">
        <v>141.80410000000001</v>
      </c>
      <c r="E30" s="419">
        <v>226.01060000000001</v>
      </c>
      <c r="F30" s="419">
        <v>184.84309999999999</v>
      </c>
      <c r="G3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</row>
    <row r="31" spans="1:19" s="411" customFormat="1" ht="13.15" customHeight="1" x14ac:dyDescent="0.2">
      <c r="A31" s="333" t="s">
        <v>204</v>
      </c>
      <c r="B31" s="334">
        <v>1.4590000000000001</v>
      </c>
      <c r="C31" s="415">
        <v>162.6061</v>
      </c>
      <c r="D31" s="416">
        <v>129.64330000000001</v>
      </c>
      <c r="E31" s="416">
        <v>200.86689999999999</v>
      </c>
      <c r="F31" s="416">
        <v>165.654</v>
      </c>
      <c r="G31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</row>
    <row r="32" spans="1:19" s="411" customFormat="1" ht="13.15" customHeight="1" x14ac:dyDescent="0.25">
      <c r="A32" s="417" t="s">
        <v>205</v>
      </c>
      <c r="B32" s="338">
        <v>0.25850000000000001</v>
      </c>
      <c r="C32" s="418">
        <v>170.55260000000001</v>
      </c>
      <c r="D32" s="419">
        <v>135.11060000000001</v>
      </c>
      <c r="E32" s="419">
        <v>221.25319999999999</v>
      </c>
      <c r="F32" s="419">
        <v>175.1301</v>
      </c>
      <c r="G32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</row>
    <row r="33" spans="1:19" s="411" customFormat="1" ht="13.15" customHeight="1" x14ac:dyDescent="0.2">
      <c r="A33" s="333" t="s">
        <v>206</v>
      </c>
      <c r="B33" s="334">
        <v>0.1993</v>
      </c>
      <c r="C33" s="415">
        <v>184.18</v>
      </c>
      <c r="D33" s="416">
        <v>146.35390000000001</v>
      </c>
      <c r="E33" s="416">
        <v>222.93940000000001</v>
      </c>
      <c r="F33" s="416">
        <v>185.2303</v>
      </c>
      <c r="G33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</row>
    <row r="34" spans="1:19" s="411" customFormat="1" ht="13.15" customHeight="1" x14ac:dyDescent="0.25">
      <c r="A34" s="417" t="s">
        <v>207</v>
      </c>
      <c r="B34" s="338">
        <v>1.1494</v>
      </c>
      <c r="C34" s="418">
        <v>164.95740000000001</v>
      </c>
      <c r="D34" s="419">
        <v>124.18859999999999</v>
      </c>
      <c r="E34" s="419">
        <v>207.94980000000001</v>
      </c>
      <c r="F34" s="419">
        <v>168.6276</v>
      </c>
      <c r="G34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</row>
    <row r="35" spans="1:19" s="411" customFormat="1" ht="13.15" customHeight="1" x14ac:dyDescent="0.2">
      <c r="A35" s="333" t="s">
        <v>208</v>
      </c>
      <c r="B35" s="334">
        <v>0.27539999999999998</v>
      </c>
      <c r="C35" s="415">
        <v>177.50890000000001</v>
      </c>
      <c r="D35" s="416">
        <v>139.20310000000001</v>
      </c>
      <c r="E35" s="416">
        <v>239.82769999999999</v>
      </c>
      <c r="F35" s="416">
        <v>185.87309999999999</v>
      </c>
      <c r="G35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</row>
    <row r="36" spans="1:19" s="411" customFormat="1" ht="13.15" customHeight="1" x14ac:dyDescent="0.25">
      <c r="A36" s="417" t="s">
        <v>209</v>
      </c>
      <c r="B36" s="338">
        <v>0.65429999999999999</v>
      </c>
      <c r="C36" s="418">
        <v>194.50489999999999</v>
      </c>
      <c r="D36" s="419">
        <v>127.75</v>
      </c>
      <c r="E36" s="419">
        <v>333.18770000000001</v>
      </c>
      <c r="F36" s="419">
        <v>214.79570000000001</v>
      </c>
      <c r="G36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</row>
    <row r="37" spans="1:19" s="411" customFormat="1" ht="13.15" customHeight="1" x14ac:dyDescent="0.2">
      <c r="A37" s="333" t="s">
        <v>210</v>
      </c>
      <c r="B37" s="334">
        <v>0.1023</v>
      </c>
      <c r="C37" s="415">
        <v>188.9829</v>
      </c>
      <c r="D37" s="416">
        <v>147.70070000000001</v>
      </c>
      <c r="E37" s="416">
        <v>225.4616</v>
      </c>
      <c r="F37" s="416">
        <v>192.2448</v>
      </c>
      <c r="G37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</row>
    <row r="38" spans="1:19" s="411" customFormat="1" ht="13.15" customHeight="1" x14ac:dyDescent="0.25">
      <c r="A38" s="417" t="s">
        <v>211</v>
      </c>
      <c r="B38" s="338">
        <v>6.1400000000000003E-2</v>
      </c>
      <c r="C38" s="418">
        <v>158.0025</v>
      </c>
      <c r="D38" s="419">
        <v>133.97030000000001</v>
      </c>
      <c r="E38" s="419">
        <v>203.31190000000001</v>
      </c>
      <c r="F38" s="419">
        <v>165.13140000000001</v>
      </c>
      <c r="G38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</row>
    <row r="39" spans="1:19" s="411" customFormat="1" ht="13.15" customHeight="1" x14ac:dyDescent="0.2">
      <c r="A39" s="333" t="s">
        <v>212</v>
      </c>
      <c r="B39" s="334">
        <v>0.14130000000000001</v>
      </c>
      <c r="C39" s="415">
        <v>181.40770000000001</v>
      </c>
      <c r="D39" s="416">
        <v>149.8365</v>
      </c>
      <c r="E39" s="416">
        <v>238.57140000000001</v>
      </c>
      <c r="F39" s="416">
        <v>191.017</v>
      </c>
      <c r="G39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</row>
    <row r="40" spans="1:19" s="411" customFormat="1" ht="13.15" customHeight="1" x14ac:dyDescent="0.25">
      <c r="A40" s="417" t="s">
        <v>213</v>
      </c>
      <c r="B40" s="338">
        <v>4.19E-2</v>
      </c>
      <c r="C40" s="418">
        <v>150.30000000000001</v>
      </c>
      <c r="D40" s="419">
        <v>130.86449999999999</v>
      </c>
      <c r="E40" s="419">
        <v>209.52809999999999</v>
      </c>
      <c r="F40" s="419">
        <v>159.47669999999999</v>
      </c>
      <c r="G4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</row>
    <row r="41" spans="1:19" s="411" customFormat="1" ht="13.15" customHeight="1" x14ac:dyDescent="0.2">
      <c r="A41" s="333" t="s">
        <v>214</v>
      </c>
      <c r="B41" s="334">
        <v>0.1754</v>
      </c>
      <c r="C41" s="415">
        <v>172.4392</v>
      </c>
      <c r="D41" s="416">
        <v>138.36150000000001</v>
      </c>
      <c r="E41" s="416">
        <v>233.99690000000001</v>
      </c>
      <c r="F41" s="416">
        <v>183.86779999999999</v>
      </c>
      <c r="G41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</row>
    <row r="42" spans="1:19" s="411" customFormat="1" ht="13.15" customHeight="1" x14ac:dyDescent="0.25">
      <c r="A42" s="417" t="s">
        <v>215</v>
      </c>
      <c r="B42" s="338">
        <v>0.2994</v>
      </c>
      <c r="C42" s="418">
        <v>170.24379999999999</v>
      </c>
      <c r="D42" s="419">
        <v>130.5061</v>
      </c>
      <c r="E42" s="419">
        <v>211.5831</v>
      </c>
      <c r="F42" s="419">
        <v>169.24430000000001</v>
      </c>
      <c r="G42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</row>
    <row r="43" spans="1:19" s="411" customFormat="1" ht="13.15" customHeight="1" x14ac:dyDescent="0.2">
      <c r="A43" s="333" t="s">
        <v>216</v>
      </c>
      <c r="B43" s="334">
        <v>0.1802</v>
      </c>
      <c r="C43" s="415">
        <v>166.5</v>
      </c>
      <c r="D43" s="416">
        <v>140.5016</v>
      </c>
      <c r="E43" s="416">
        <v>198.71</v>
      </c>
      <c r="F43" s="416">
        <v>170.53530000000001</v>
      </c>
      <c r="G43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</row>
    <row r="44" spans="1:19" s="411" customFormat="1" ht="13.15" customHeight="1" x14ac:dyDescent="0.25">
      <c r="A44" s="417" t="s">
        <v>217</v>
      </c>
      <c r="B44" s="338">
        <v>7.85E-2</v>
      </c>
      <c r="C44" s="418">
        <v>162.81639999999999</v>
      </c>
      <c r="D44" s="419">
        <v>123.38</v>
      </c>
      <c r="E44" s="419">
        <v>195.4008</v>
      </c>
      <c r="F44" s="419">
        <v>165.0744</v>
      </c>
      <c r="G44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</row>
    <row r="45" spans="1:19" s="411" customFormat="1" ht="13.15" customHeight="1" x14ac:dyDescent="0.2">
      <c r="A45" s="333" t="s">
        <v>218</v>
      </c>
      <c r="B45" s="334">
        <v>0.1532</v>
      </c>
      <c r="C45" s="415">
        <v>191.70400000000001</v>
      </c>
      <c r="D45" s="416">
        <v>145.5986</v>
      </c>
      <c r="E45" s="416">
        <v>246.88650000000001</v>
      </c>
      <c r="F45" s="416">
        <v>194.15989999999999</v>
      </c>
      <c r="G45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</row>
    <row r="46" spans="1:19" s="411" customFormat="1" ht="13.15" customHeight="1" x14ac:dyDescent="0.25">
      <c r="A46" s="417" t="s">
        <v>219</v>
      </c>
      <c r="B46" s="338">
        <v>0.25690000000000002</v>
      </c>
      <c r="C46" s="418">
        <v>168.58869999999999</v>
      </c>
      <c r="D46" s="419">
        <v>136.80260000000001</v>
      </c>
      <c r="E46" s="419">
        <v>196.82220000000001</v>
      </c>
      <c r="F46" s="419">
        <v>168.12629999999999</v>
      </c>
      <c r="G46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</row>
    <row r="47" spans="1:19" s="411" customFormat="1" ht="13.15" customHeight="1" x14ac:dyDescent="0.2">
      <c r="A47" s="333" t="s">
        <v>220</v>
      </c>
      <c r="B47" s="334">
        <v>1.6254</v>
      </c>
      <c r="C47" s="415">
        <v>201.77340000000001</v>
      </c>
      <c r="D47" s="416">
        <v>161.69130000000001</v>
      </c>
      <c r="E47" s="416">
        <v>240.3563</v>
      </c>
      <c r="F47" s="416">
        <v>202.00069999999999</v>
      </c>
      <c r="G47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</row>
    <row r="48" spans="1:19" s="411" customFormat="1" ht="13.15" customHeight="1" x14ac:dyDescent="0.25">
      <c r="A48" s="417" t="s">
        <v>221</v>
      </c>
      <c r="B48" s="338">
        <v>5.6399999999999999E-2</v>
      </c>
      <c r="C48" s="418">
        <v>162.6404</v>
      </c>
      <c r="D48" s="419">
        <v>132.7355</v>
      </c>
      <c r="E48" s="419">
        <v>205.66499999999999</v>
      </c>
      <c r="F48" s="419">
        <v>166.58920000000001</v>
      </c>
      <c r="G48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</row>
    <row r="49" spans="1:19" s="411" customFormat="1" ht="13.15" customHeight="1" x14ac:dyDescent="0.2">
      <c r="A49" s="333" t="s">
        <v>222</v>
      </c>
      <c r="B49" s="334">
        <v>0.23899999999999999</v>
      </c>
      <c r="C49" s="415">
        <v>170.02170000000001</v>
      </c>
      <c r="D49" s="416">
        <v>127.2056</v>
      </c>
      <c r="E49" s="416">
        <v>190.75470000000001</v>
      </c>
      <c r="F49" s="416">
        <v>165.78870000000001</v>
      </c>
      <c r="G49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</row>
    <row r="50" spans="1:19" s="411" customFormat="1" ht="13.15" customHeight="1" x14ac:dyDescent="0.25">
      <c r="A50" s="417" t="s">
        <v>223</v>
      </c>
      <c r="B50" s="338">
        <v>9.6699999999999994E-2</v>
      </c>
      <c r="C50" s="418">
        <v>197.98949999999999</v>
      </c>
      <c r="D50" s="419">
        <v>173.92449999999999</v>
      </c>
      <c r="E50" s="419">
        <v>224.92</v>
      </c>
      <c r="F50" s="419">
        <v>197.90710000000001</v>
      </c>
      <c r="G5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</row>
    <row r="51" spans="1:19" s="411" customFormat="1" ht="13.15" customHeight="1" x14ac:dyDescent="0.2">
      <c r="A51" s="333" t="s">
        <v>224</v>
      </c>
      <c r="B51" s="334">
        <v>1.1749000000000001</v>
      </c>
      <c r="C51" s="415">
        <v>163.7131</v>
      </c>
      <c r="D51" s="416">
        <v>129.57660000000001</v>
      </c>
      <c r="E51" s="416">
        <v>216.05789999999999</v>
      </c>
      <c r="F51" s="416">
        <v>170.8622</v>
      </c>
      <c r="G51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</row>
    <row r="52" spans="1:19" s="411" customFormat="1" ht="13.15" customHeight="1" x14ac:dyDescent="0.25">
      <c r="A52" s="417" t="s">
        <v>225</v>
      </c>
      <c r="B52" s="338">
        <v>7.8299999999999995E-2</v>
      </c>
      <c r="C52" s="418">
        <v>170.59270000000001</v>
      </c>
      <c r="D52" s="419">
        <v>144.5745</v>
      </c>
      <c r="E52" s="419">
        <v>274.87270000000001</v>
      </c>
      <c r="F52" s="419">
        <v>181.49459999999999</v>
      </c>
      <c r="G52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0"/>
    </row>
    <row r="53" spans="1:19" s="411" customFormat="1" ht="13.15" customHeight="1" x14ac:dyDescent="0.2">
      <c r="A53" s="333" t="s">
        <v>226</v>
      </c>
      <c r="B53" s="334">
        <v>0.15890000000000001</v>
      </c>
      <c r="C53" s="415">
        <v>176.46860000000001</v>
      </c>
      <c r="D53" s="416">
        <v>125.1737</v>
      </c>
      <c r="E53" s="416">
        <v>219.5889</v>
      </c>
      <c r="F53" s="416">
        <v>176.04689999999999</v>
      </c>
      <c r="G53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</row>
    <row r="54" spans="1:19" s="411" customFormat="1" ht="13.15" customHeight="1" x14ac:dyDescent="0.25">
      <c r="A54" s="417" t="s">
        <v>227</v>
      </c>
      <c r="B54" s="338">
        <v>1.6500999999999999</v>
      </c>
      <c r="C54" s="418">
        <v>166.9462</v>
      </c>
      <c r="D54" s="419">
        <v>133.6473</v>
      </c>
      <c r="E54" s="419">
        <v>230.7098</v>
      </c>
      <c r="F54" s="419">
        <v>176.16749999999999</v>
      </c>
      <c r="G54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</row>
    <row r="55" spans="1:19" s="411" customFormat="1" ht="13.15" customHeight="1" x14ac:dyDescent="0.2">
      <c r="A55" s="333" t="s">
        <v>228</v>
      </c>
      <c r="B55" s="334">
        <v>0.64580000000000004</v>
      </c>
      <c r="C55" s="415">
        <v>202.2953</v>
      </c>
      <c r="D55" s="416">
        <v>161.44149999999999</v>
      </c>
      <c r="E55" s="416">
        <v>247.8526</v>
      </c>
      <c r="F55" s="416">
        <v>204.14449999999999</v>
      </c>
      <c r="G55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</row>
    <row r="56" spans="1:19" s="411" customFormat="1" ht="13.15" customHeight="1" x14ac:dyDescent="0.25">
      <c r="A56" s="417" t="s">
        <v>229</v>
      </c>
      <c r="B56" s="338">
        <v>0.46550000000000002</v>
      </c>
      <c r="C56" s="418">
        <v>140.04910000000001</v>
      </c>
      <c r="D56" s="419">
        <v>103.2392</v>
      </c>
      <c r="E56" s="419">
        <v>179.85130000000001</v>
      </c>
      <c r="F56" s="419">
        <v>142.17590000000001</v>
      </c>
      <c r="G56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</row>
    <row r="57" spans="1:19" s="411" customFormat="1" ht="13.15" customHeight="1" x14ac:dyDescent="0.2">
      <c r="A57" s="333" t="s">
        <v>230</v>
      </c>
      <c r="B57" s="334">
        <v>0.107</v>
      </c>
      <c r="C57" s="415">
        <v>168.92830000000001</v>
      </c>
      <c r="D57" s="416">
        <v>135.24549999999999</v>
      </c>
      <c r="E57" s="416">
        <v>193.26949999999999</v>
      </c>
      <c r="F57" s="416">
        <v>166.62870000000001</v>
      </c>
      <c r="G57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</row>
    <row r="58" spans="1:19" s="411" customFormat="1" ht="13.15" customHeight="1" x14ac:dyDescent="0.25">
      <c r="A58" s="417" t="s">
        <v>231</v>
      </c>
      <c r="B58" s="338">
        <v>0.5968</v>
      </c>
      <c r="C58" s="418">
        <v>150.5256</v>
      </c>
      <c r="D58" s="419">
        <v>118.95</v>
      </c>
      <c r="E58" s="419">
        <v>200.28360000000001</v>
      </c>
      <c r="F58" s="419">
        <v>157.50479999999999</v>
      </c>
      <c r="G58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</row>
    <row r="59" spans="1:19" s="411" customFormat="1" ht="13.15" customHeight="1" x14ac:dyDescent="0.2">
      <c r="A59" s="333" t="s">
        <v>232</v>
      </c>
      <c r="B59" s="334">
        <v>7.2599999999999998E-2</v>
      </c>
      <c r="C59" s="415">
        <v>196.10300000000001</v>
      </c>
      <c r="D59" s="416">
        <v>146.15710000000001</v>
      </c>
      <c r="E59" s="416">
        <v>264.28449999999998</v>
      </c>
      <c r="F59" s="416">
        <v>197.50370000000001</v>
      </c>
      <c r="G59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</row>
    <row r="60" spans="1:19" s="411" customFormat="1" ht="13.15" customHeight="1" x14ac:dyDescent="0.25">
      <c r="A60" s="417" t="s">
        <v>233</v>
      </c>
      <c r="B60" s="338">
        <v>6.6299999999999998E-2</v>
      </c>
      <c r="C60" s="418">
        <v>173.17189999999999</v>
      </c>
      <c r="D60" s="419">
        <v>138.17400000000001</v>
      </c>
      <c r="E60" s="419">
        <v>215.084</v>
      </c>
      <c r="F60" s="419">
        <v>179.93389999999999</v>
      </c>
      <c r="G6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</row>
    <row r="61" spans="1:19" s="411" customFormat="1" ht="13.15" customHeight="1" x14ac:dyDescent="0.2">
      <c r="A61" s="333" t="s">
        <v>234</v>
      </c>
      <c r="B61" s="334">
        <v>1.0754999999999999</v>
      </c>
      <c r="C61" s="415">
        <v>150.73439999999999</v>
      </c>
      <c r="D61" s="416">
        <v>111.01479999999999</v>
      </c>
      <c r="E61" s="416">
        <v>199.6249</v>
      </c>
      <c r="F61" s="416">
        <v>155.0035</v>
      </c>
      <c r="G61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</row>
    <row r="62" spans="1:19" s="411" customFormat="1" ht="13.15" customHeight="1" x14ac:dyDescent="0.25">
      <c r="A62" s="417" t="s">
        <v>235</v>
      </c>
      <c r="B62" s="338">
        <v>0.12559999999999999</v>
      </c>
      <c r="C62" s="418">
        <v>146.4357</v>
      </c>
      <c r="D62" s="419">
        <v>104.1045</v>
      </c>
      <c r="E62" s="419">
        <v>193.26750000000001</v>
      </c>
      <c r="F62" s="419">
        <v>145.78129999999999</v>
      </c>
      <c r="G62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</row>
    <row r="63" spans="1:19" s="411" customFormat="1" ht="13.15" customHeight="1" x14ac:dyDescent="0.2">
      <c r="A63" s="333" t="s">
        <v>236</v>
      </c>
      <c r="B63" s="334">
        <v>0.10639999999999999</v>
      </c>
      <c r="C63" s="415">
        <v>124.81959999999999</v>
      </c>
      <c r="D63" s="416">
        <v>100.22410000000001</v>
      </c>
      <c r="E63" s="416">
        <v>163.55029999999999</v>
      </c>
      <c r="F63" s="416">
        <v>127.84</v>
      </c>
      <c r="G63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</row>
    <row r="64" spans="1:19" s="411" customFormat="1" ht="13.15" customHeight="1" x14ac:dyDescent="0.25">
      <c r="A64" s="417" t="s">
        <v>237</v>
      </c>
      <c r="B64" s="338">
        <v>0.20280000000000001</v>
      </c>
      <c r="C64" s="418">
        <v>151.3683</v>
      </c>
      <c r="D64" s="419">
        <v>116.6592</v>
      </c>
      <c r="E64" s="419">
        <v>208.36</v>
      </c>
      <c r="F64" s="419">
        <v>157.24359999999999</v>
      </c>
      <c r="G64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</row>
    <row r="65" spans="1:19" s="411" customFormat="1" ht="13.15" customHeight="1" x14ac:dyDescent="0.2">
      <c r="A65" s="333" t="s">
        <v>238</v>
      </c>
      <c r="B65" s="334">
        <v>6.4899999999999999E-2</v>
      </c>
      <c r="C65" s="415">
        <v>134.0044</v>
      </c>
      <c r="D65" s="416">
        <v>100.01</v>
      </c>
      <c r="E65" s="416">
        <v>183.05410000000001</v>
      </c>
      <c r="F65" s="416">
        <v>141.315</v>
      </c>
      <c r="G65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</row>
    <row r="66" spans="1:19" s="411" customFormat="1" ht="13.15" customHeight="1" x14ac:dyDescent="0.25">
      <c r="A66" s="417" t="s">
        <v>239</v>
      </c>
      <c r="B66" s="338">
        <v>4.8099999999999997E-2</v>
      </c>
      <c r="C66" s="418">
        <v>153.06100000000001</v>
      </c>
      <c r="D66" s="419">
        <v>118.7</v>
      </c>
      <c r="E66" s="419">
        <v>198.90889999999999</v>
      </c>
      <c r="F66" s="419">
        <v>159.72040000000001</v>
      </c>
      <c r="G66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</row>
    <row r="67" spans="1:19" s="411" customFormat="1" ht="13.15" customHeight="1" x14ac:dyDescent="0.2">
      <c r="A67" s="333" t="s">
        <v>240</v>
      </c>
      <c r="B67" s="334">
        <v>4.0899999999999999E-2</v>
      </c>
      <c r="C67" s="415">
        <v>135.78360000000001</v>
      </c>
      <c r="D67" s="416">
        <v>108.3903</v>
      </c>
      <c r="E67" s="416">
        <v>172.19550000000001</v>
      </c>
      <c r="F67" s="416">
        <v>137.95140000000001</v>
      </c>
      <c r="G67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</row>
    <row r="68" spans="1:19" s="411" customFormat="1" ht="13.15" customHeight="1" x14ac:dyDescent="0.25">
      <c r="A68" s="417" t="s">
        <v>241</v>
      </c>
      <c r="B68" s="338">
        <v>8.8499999999999995E-2</v>
      </c>
      <c r="C68" s="418">
        <v>151.5239</v>
      </c>
      <c r="D68" s="419">
        <v>124.67829999999999</v>
      </c>
      <c r="E68" s="419">
        <v>183.97550000000001</v>
      </c>
      <c r="F68" s="419">
        <v>154.45580000000001</v>
      </c>
      <c r="G68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</row>
    <row r="69" spans="1:19" s="411" customFormat="1" ht="13.15" customHeight="1" x14ac:dyDescent="0.2">
      <c r="A69" s="333" t="s">
        <v>242</v>
      </c>
      <c r="B69" s="334">
        <v>0.1951</v>
      </c>
      <c r="C69" s="415">
        <v>136.06960000000001</v>
      </c>
      <c r="D69" s="416">
        <v>107.34</v>
      </c>
      <c r="E69" s="416">
        <v>168.0059</v>
      </c>
      <c r="F69" s="416">
        <v>137.0127</v>
      </c>
      <c r="G69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</row>
    <row r="70" spans="1:19" s="411" customFormat="1" ht="13.15" customHeight="1" x14ac:dyDescent="0.25">
      <c r="A70" s="417" t="s">
        <v>243</v>
      </c>
      <c r="B70" s="338">
        <v>0.13070000000000001</v>
      </c>
      <c r="C70" s="418">
        <v>153.49950000000001</v>
      </c>
      <c r="D70" s="419">
        <v>123.711</v>
      </c>
      <c r="E70" s="419">
        <v>175.2791</v>
      </c>
      <c r="F70" s="419">
        <v>151.41560000000001</v>
      </c>
      <c r="G7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</row>
    <row r="71" spans="1:19" s="411" customFormat="1" ht="13.15" customHeight="1" x14ac:dyDescent="0.2">
      <c r="A71" s="333" t="s">
        <v>244</v>
      </c>
      <c r="B71" s="334">
        <v>9.1499999999999998E-2</v>
      </c>
      <c r="C71" s="415">
        <v>174.75899999999999</v>
      </c>
      <c r="D71" s="416">
        <v>125.7822</v>
      </c>
      <c r="E71" s="416">
        <v>232.1678</v>
      </c>
      <c r="F71" s="416">
        <v>175.76900000000001</v>
      </c>
      <c r="G71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</row>
    <row r="72" spans="1:19" s="411" customFormat="1" ht="13.15" customHeight="1" x14ac:dyDescent="0.25">
      <c r="A72" s="417" t="s">
        <v>245</v>
      </c>
      <c r="B72" s="338">
        <v>0.39019999999999999</v>
      </c>
      <c r="C72" s="418">
        <v>157.07130000000001</v>
      </c>
      <c r="D72" s="419">
        <v>124.57429999999999</v>
      </c>
      <c r="E72" s="419">
        <v>196.02359999999999</v>
      </c>
      <c r="F72" s="419">
        <v>159.5855</v>
      </c>
      <c r="G72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</row>
    <row r="73" spans="1:19" x14ac:dyDescent="0.2">
      <c r="A73" s="333" t="s">
        <v>246</v>
      </c>
      <c r="B73" s="334">
        <v>1.409</v>
      </c>
      <c r="C73" s="415">
        <v>112.7452</v>
      </c>
      <c r="D73" s="416">
        <v>87.259</v>
      </c>
      <c r="E73" s="416">
        <v>147.42349999999999</v>
      </c>
      <c r="F73" s="416">
        <v>115.9453</v>
      </c>
    </row>
    <row r="74" spans="1:19" ht="13.5" x14ac:dyDescent="0.25">
      <c r="A74" s="417" t="s">
        <v>247</v>
      </c>
      <c r="B74" s="338">
        <v>0.39679999999999999</v>
      </c>
      <c r="C74" s="418">
        <v>141.0343</v>
      </c>
      <c r="D74" s="419">
        <v>86.57</v>
      </c>
      <c r="E74" s="419">
        <v>199.203</v>
      </c>
      <c r="F74" s="419">
        <v>146.08500000000001</v>
      </c>
    </row>
    <row r="75" spans="1:19" x14ac:dyDescent="0.2">
      <c r="A75" s="333" t="s">
        <v>248</v>
      </c>
      <c r="B75" s="334">
        <v>0.71430000000000005</v>
      </c>
      <c r="C75" s="415">
        <v>119.5</v>
      </c>
      <c r="D75" s="416">
        <v>91.048400000000001</v>
      </c>
      <c r="E75" s="416">
        <v>162.3425</v>
      </c>
      <c r="F75" s="416">
        <v>125.75749999999999</v>
      </c>
    </row>
    <row r="76" spans="1:19" ht="13.5" x14ac:dyDescent="0.25">
      <c r="A76" s="417" t="s">
        <v>249</v>
      </c>
      <c r="B76" s="338">
        <v>6.5600000000000006E-2</v>
      </c>
      <c r="C76" s="418">
        <v>136.82</v>
      </c>
      <c r="D76" s="419">
        <v>104.1981</v>
      </c>
      <c r="E76" s="419">
        <v>174.65299999999999</v>
      </c>
      <c r="F76" s="419">
        <v>137.18119999999999</v>
      </c>
    </row>
    <row r="77" spans="1:19" x14ac:dyDescent="0.2">
      <c r="A77" s="333" t="s">
        <v>250</v>
      </c>
      <c r="B77" s="334">
        <v>0.9224</v>
      </c>
      <c r="C77" s="415">
        <v>133.38</v>
      </c>
      <c r="D77" s="416">
        <v>103.974</v>
      </c>
      <c r="E77" s="416">
        <v>178.71</v>
      </c>
      <c r="F77" s="416">
        <v>138.6611</v>
      </c>
    </row>
    <row r="78" spans="1:19" ht="13.5" x14ac:dyDescent="0.25">
      <c r="A78" s="417" t="s">
        <v>251</v>
      </c>
      <c r="B78" s="338">
        <v>1.2233000000000001</v>
      </c>
      <c r="C78" s="418">
        <v>157.76509999999999</v>
      </c>
      <c r="D78" s="419">
        <v>121.38</v>
      </c>
      <c r="E78" s="419">
        <v>190.72</v>
      </c>
      <c r="F78" s="419">
        <v>156.71039999999999</v>
      </c>
    </row>
    <row r="79" spans="1:19" x14ac:dyDescent="0.2">
      <c r="A79" s="333" t="s">
        <v>252</v>
      </c>
      <c r="B79" s="334">
        <v>0.15609999999999999</v>
      </c>
      <c r="C79" s="415">
        <v>134.87</v>
      </c>
      <c r="D79" s="416">
        <v>112.6528</v>
      </c>
      <c r="E79" s="416">
        <v>168.33009999999999</v>
      </c>
      <c r="F79" s="416">
        <v>137.94999999999999</v>
      </c>
    </row>
    <row r="80" spans="1:19" ht="13.5" x14ac:dyDescent="0.25">
      <c r="A80" s="417" t="s">
        <v>253</v>
      </c>
      <c r="B80" s="338">
        <v>0.90859999999999996</v>
      </c>
      <c r="C80" s="418">
        <v>140.8655</v>
      </c>
      <c r="D80" s="419">
        <v>118.62560000000001</v>
      </c>
      <c r="E80" s="419">
        <v>179.965</v>
      </c>
      <c r="F80" s="419">
        <v>145.29570000000001</v>
      </c>
    </row>
    <row r="81" spans="1:6" x14ac:dyDescent="0.2">
      <c r="A81" s="333" t="s">
        <v>254</v>
      </c>
      <c r="B81" s="334">
        <v>0.39560000000000001</v>
      </c>
      <c r="C81" s="415">
        <v>243.34</v>
      </c>
      <c r="D81" s="416">
        <v>182.92</v>
      </c>
      <c r="E81" s="416">
        <v>304.48</v>
      </c>
      <c r="F81" s="416">
        <v>244.16550000000001</v>
      </c>
    </row>
    <row r="82" spans="1:6" ht="13.5" x14ac:dyDescent="0.25">
      <c r="A82" s="417" t="s">
        <v>255</v>
      </c>
      <c r="B82" s="338">
        <v>0.44690000000000002</v>
      </c>
      <c r="C82" s="418">
        <v>188.62139999999999</v>
      </c>
      <c r="D82" s="419">
        <v>145.9</v>
      </c>
      <c r="E82" s="419">
        <v>224.7149</v>
      </c>
      <c r="F82" s="419">
        <v>189.06659999999999</v>
      </c>
    </row>
    <row r="83" spans="1:6" x14ac:dyDescent="0.2">
      <c r="A83" s="333" t="s">
        <v>256</v>
      </c>
      <c r="B83" s="334">
        <v>0.15709999999999999</v>
      </c>
      <c r="C83" s="415">
        <v>130.79</v>
      </c>
      <c r="D83" s="416">
        <v>80.75</v>
      </c>
      <c r="E83" s="416">
        <v>163.4751</v>
      </c>
      <c r="F83" s="416">
        <v>124.7591</v>
      </c>
    </row>
    <row r="84" spans="1:6" ht="13.5" x14ac:dyDescent="0.25">
      <c r="A84" s="417" t="s">
        <v>257</v>
      </c>
      <c r="B84" s="338">
        <v>4.5999999999999999E-2</v>
      </c>
      <c r="C84" s="418">
        <v>112.6</v>
      </c>
      <c r="D84" s="419">
        <v>97.29</v>
      </c>
      <c r="E84" s="419">
        <v>146.80000000000001</v>
      </c>
      <c r="F84" s="419">
        <v>118.6983</v>
      </c>
    </row>
    <row r="85" spans="1:6" x14ac:dyDescent="0.2">
      <c r="A85" s="333" t="s">
        <v>258</v>
      </c>
      <c r="B85" s="334">
        <v>4.7E-2</v>
      </c>
      <c r="C85" s="415">
        <v>125.98009999999999</v>
      </c>
      <c r="D85" s="416">
        <v>110.149</v>
      </c>
      <c r="E85" s="416">
        <v>146.4049</v>
      </c>
      <c r="F85" s="416">
        <v>129.8296</v>
      </c>
    </row>
    <row r="86" spans="1:6" ht="13.5" x14ac:dyDescent="0.25">
      <c r="A86" s="417" t="s">
        <v>259</v>
      </c>
      <c r="B86" s="338">
        <v>0.1084</v>
      </c>
      <c r="C86" s="418">
        <v>132.83109999999999</v>
      </c>
      <c r="D86" s="419">
        <v>100.75</v>
      </c>
      <c r="E86" s="419">
        <v>158.14009999999999</v>
      </c>
      <c r="F86" s="419">
        <v>131.33959999999999</v>
      </c>
    </row>
    <row r="87" spans="1:6" x14ac:dyDescent="0.2">
      <c r="A87" s="333" t="s">
        <v>260</v>
      </c>
      <c r="B87" s="334">
        <v>3.9600000000000003E-2</v>
      </c>
      <c r="C87" s="415">
        <v>133.75989999999999</v>
      </c>
      <c r="D87" s="416">
        <v>118.79</v>
      </c>
      <c r="E87" s="416">
        <v>151.19999999999999</v>
      </c>
      <c r="F87" s="416">
        <v>134.64840000000001</v>
      </c>
    </row>
    <row r="88" spans="1:6" ht="13.5" x14ac:dyDescent="0.25">
      <c r="A88" s="417" t="s">
        <v>261</v>
      </c>
      <c r="B88" s="338">
        <v>0.1104</v>
      </c>
      <c r="C88" s="418">
        <v>104.11</v>
      </c>
      <c r="D88" s="419">
        <v>98.05</v>
      </c>
      <c r="E88" s="419">
        <v>133.15</v>
      </c>
      <c r="F88" s="419">
        <v>111.7976</v>
      </c>
    </row>
    <row r="89" spans="1:6" x14ac:dyDescent="0.2">
      <c r="A89" s="333" t="s">
        <v>262</v>
      </c>
      <c r="B89" s="334">
        <v>5.3499999999999999E-2</v>
      </c>
      <c r="C89" s="415">
        <v>119.11</v>
      </c>
      <c r="D89" s="416">
        <v>82.085099999999997</v>
      </c>
      <c r="E89" s="416">
        <v>154.49039999999999</v>
      </c>
      <c r="F89" s="416">
        <v>118.45050000000001</v>
      </c>
    </row>
    <row r="90" spans="1:6" ht="13.5" x14ac:dyDescent="0.25">
      <c r="A90" s="417" t="s">
        <v>263</v>
      </c>
      <c r="B90" s="338">
        <v>0.18629999999999999</v>
      </c>
      <c r="C90" s="418">
        <v>139.20070000000001</v>
      </c>
      <c r="D90" s="419">
        <v>109.75069999999999</v>
      </c>
      <c r="E90" s="419">
        <v>168.55179999999999</v>
      </c>
      <c r="F90" s="419">
        <v>140.11799999999999</v>
      </c>
    </row>
    <row r="91" spans="1:6" x14ac:dyDescent="0.2">
      <c r="A91" s="333" t="s">
        <v>264</v>
      </c>
      <c r="B91" s="334">
        <v>0.45319999999999999</v>
      </c>
      <c r="C91" s="415">
        <v>126.1357</v>
      </c>
      <c r="D91" s="416">
        <v>114.46</v>
      </c>
      <c r="E91" s="416">
        <v>191.44040000000001</v>
      </c>
      <c r="F91" s="416">
        <v>133.9383</v>
      </c>
    </row>
    <row r="92" spans="1:6" ht="13.5" x14ac:dyDescent="0.25">
      <c r="A92" s="417" t="s">
        <v>265</v>
      </c>
      <c r="B92" s="338">
        <v>4.0300000000000002E-2</v>
      </c>
      <c r="C92" s="418">
        <v>126.0106</v>
      </c>
      <c r="D92" s="419">
        <v>100.4457</v>
      </c>
      <c r="E92" s="419">
        <v>155.4</v>
      </c>
      <c r="F92" s="419">
        <v>127.17749999999999</v>
      </c>
    </row>
    <row r="93" spans="1:6" x14ac:dyDescent="0.2">
      <c r="A93" s="333" t="s">
        <v>266</v>
      </c>
      <c r="B93" s="334">
        <v>1.8046</v>
      </c>
      <c r="C93" s="415">
        <v>96.83</v>
      </c>
      <c r="D93" s="416">
        <v>77.05</v>
      </c>
      <c r="E93" s="416">
        <v>124.8</v>
      </c>
      <c r="F93" s="416">
        <v>100.1113</v>
      </c>
    </row>
    <row r="94" spans="1:6" ht="13.5" x14ac:dyDescent="0.25">
      <c r="A94" s="417" t="s">
        <v>267</v>
      </c>
      <c r="B94" s="338">
        <v>3.9899999999999998E-2</v>
      </c>
      <c r="C94" s="418">
        <v>101.33</v>
      </c>
      <c r="D94" s="419">
        <v>81.95</v>
      </c>
      <c r="E94" s="419">
        <v>125.2029</v>
      </c>
      <c r="F94" s="419">
        <v>104.5556</v>
      </c>
    </row>
    <row r="95" spans="1:6" x14ac:dyDescent="0.2">
      <c r="A95" s="333" t="s">
        <v>268</v>
      </c>
      <c r="B95" s="334">
        <v>0.1014</v>
      </c>
      <c r="C95" s="415">
        <v>115.26</v>
      </c>
      <c r="D95" s="416">
        <v>85</v>
      </c>
      <c r="E95" s="416">
        <v>133.95939999999999</v>
      </c>
      <c r="F95" s="416">
        <v>114.467</v>
      </c>
    </row>
    <row r="96" spans="1:6" ht="13.5" x14ac:dyDescent="0.25">
      <c r="A96" s="417" t="s">
        <v>269</v>
      </c>
      <c r="B96" s="338">
        <v>9.4600000000000004E-2</v>
      </c>
      <c r="C96" s="418">
        <v>100.43</v>
      </c>
      <c r="D96" s="419">
        <v>78.819999999999993</v>
      </c>
      <c r="E96" s="419">
        <v>115.1297</v>
      </c>
      <c r="F96" s="419">
        <v>98.734300000000005</v>
      </c>
    </row>
    <row r="97" spans="1:6" x14ac:dyDescent="0.2">
      <c r="A97" s="333" t="s">
        <v>270</v>
      </c>
      <c r="B97" s="334">
        <v>0.63160000000000005</v>
      </c>
      <c r="C97" s="415">
        <v>87.022300000000001</v>
      </c>
      <c r="D97" s="416">
        <v>65.150000000000006</v>
      </c>
      <c r="E97" s="416">
        <v>129.55009999999999</v>
      </c>
      <c r="F97" s="416">
        <v>92.881500000000003</v>
      </c>
    </row>
    <row r="98" spans="1:6" ht="13.5" x14ac:dyDescent="0.25">
      <c r="A98" s="417" t="s">
        <v>271</v>
      </c>
      <c r="B98" s="338">
        <v>6.7500000000000004E-2</v>
      </c>
      <c r="C98" s="418">
        <v>112.05</v>
      </c>
      <c r="D98" s="419">
        <v>73.91</v>
      </c>
      <c r="E98" s="419">
        <v>151.74</v>
      </c>
      <c r="F98" s="419">
        <v>112.6558</v>
      </c>
    </row>
    <row r="99" spans="1:6" x14ac:dyDescent="0.2">
      <c r="A99" s="333"/>
      <c r="B99" s="334"/>
      <c r="C99" s="415"/>
      <c r="D99" s="416"/>
      <c r="E99" s="416"/>
      <c r="F99" s="416"/>
    </row>
    <row r="100" spans="1:6" ht="13.5" x14ac:dyDescent="0.25">
      <c r="A100" s="417"/>
      <c r="B100" s="338"/>
      <c r="C100" s="418"/>
      <c r="D100" s="419"/>
      <c r="E100" s="419"/>
      <c r="F100" s="419"/>
    </row>
    <row r="101" spans="1:6" x14ac:dyDescent="0.2">
      <c r="A101" s="333"/>
      <c r="B101" s="334"/>
      <c r="C101" s="415"/>
      <c r="D101" s="416"/>
      <c r="E101" s="416"/>
      <c r="F101" s="416"/>
    </row>
    <row r="102" spans="1:6" ht="13.5" x14ac:dyDescent="0.25">
      <c r="A102" s="417"/>
      <c r="B102" s="338"/>
      <c r="C102" s="418"/>
      <c r="D102" s="419"/>
      <c r="E102" s="419"/>
      <c r="F102" s="419"/>
    </row>
    <row r="103" spans="1:6" x14ac:dyDescent="0.2">
      <c r="A103" s="333"/>
      <c r="B103" s="334"/>
      <c r="C103" s="415"/>
      <c r="D103" s="416"/>
      <c r="E103" s="416"/>
      <c r="F103" s="416"/>
    </row>
    <row r="104" spans="1:6" ht="13.5" x14ac:dyDescent="0.25">
      <c r="A104" s="417"/>
      <c r="B104" s="338"/>
      <c r="C104" s="418"/>
      <c r="D104" s="419"/>
      <c r="E104" s="419"/>
      <c r="F104" s="419"/>
    </row>
    <row r="105" spans="1:6" x14ac:dyDescent="0.2">
      <c r="A105" s="333"/>
      <c r="B105" s="334"/>
      <c r="C105" s="415"/>
      <c r="D105" s="416"/>
      <c r="E105" s="416"/>
      <c r="F105" s="416"/>
    </row>
    <row r="106" spans="1:6" ht="13.5" x14ac:dyDescent="0.25">
      <c r="A106" s="417"/>
      <c r="B106" s="338"/>
      <c r="C106" s="418"/>
      <c r="D106" s="419"/>
      <c r="E106" s="419"/>
      <c r="F106" s="419"/>
    </row>
    <row r="107" spans="1:6" x14ac:dyDescent="0.2">
      <c r="A107" s="333"/>
      <c r="B107" s="334"/>
      <c r="C107" s="415"/>
      <c r="D107" s="416"/>
      <c r="E107" s="416"/>
      <c r="F107" s="416"/>
    </row>
    <row r="108" spans="1:6" ht="13.5" x14ac:dyDescent="0.25">
      <c r="A108" s="417"/>
      <c r="B108" s="338"/>
      <c r="C108" s="418"/>
      <c r="D108" s="419"/>
      <c r="E108" s="419"/>
      <c r="F108" s="419"/>
    </row>
    <row r="109" spans="1:6" x14ac:dyDescent="0.2">
      <c r="A109" s="333"/>
      <c r="B109" s="334"/>
      <c r="C109" s="415"/>
      <c r="D109" s="416"/>
      <c r="E109" s="416"/>
      <c r="F109" s="416"/>
    </row>
    <row r="110" spans="1:6" ht="13.5" x14ac:dyDescent="0.25">
      <c r="A110" s="417"/>
      <c r="B110" s="338"/>
      <c r="C110" s="418"/>
      <c r="D110" s="419"/>
      <c r="E110" s="419"/>
      <c r="F110" s="419"/>
    </row>
    <row r="111" spans="1:6" x14ac:dyDescent="0.2">
      <c r="A111" s="333"/>
      <c r="B111" s="334"/>
      <c r="C111" s="415"/>
      <c r="D111" s="416"/>
      <c r="E111" s="416"/>
      <c r="F111" s="416"/>
    </row>
    <row r="112" spans="1:6" ht="13.5" x14ac:dyDescent="0.25">
      <c r="A112" s="417"/>
      <c r="B112" s="338"/>
      <c r="C112" s="418"/>
      <c r="D112" s="419"/>
      <c r="E112" s="419"/>
      <c r="F112" s="419"/>
    </row>
    <row r="113" spans="1:6" x14ac:dyDescent="0.2">
      <c r="A113" s="333"/>
      <c r="B113" s="334"/>
      <c r="C113" s="415"/>
      <c r="D113" s="416"/>
      <c r="E113" s="416"/>
      <c r="F113" s="416"/>
    </row>
    <row r="114" spans="1:6" ht="13.5" x14ac:dyDescent="0.25">
      <c r="A114" s="417"/>
      <c r="B114" s="338"/>
      <c r="C114" s="418"/>
      <c r="D114" s="419"/>
      <c r="E114" s="419"/>
      <c r="F114" s="419"/>
    </row>
    <row r="115" spans="1:6" x14ac:dyDescent="0.2">
      <c r="A115" s="333"/>
      <c r="B115" s="334"/>
      <c r="C115" s="415"/>
      <c r="D115" s="416"/>
      <c r="E115" s="416"/>
      <c r="F115" s="416"/>
    </row>
    <row r="116" spans="1:6" ht="13.5" x14ac:dyDescent="0.25">
      <c r="A116" s="417"/>
      <c r="B116" s="338"/>
      <c r="C116" s="418"/>
      <c r="D116" s="419"/>
      <c r="E116" s="419"/>
      <c r="F116" s="419"/>
    </row>
    <row r="117" spans="1:6" x14ac:dyDescent="0.2">
      <c r="A117" s="333"/>
      <c r="B117" s="334"/>
      <c r="C117" s="415"/>
      <c r="D117" s="416"/>
      <c r="E117" s="416"/>
      <c r="F117" s="416"/>
    </row>
    <row r="118" spans="1:6" ht="13.5" x14ac:dyDescent="0.25">
      <c r="A118" s="417"/>
      <c r="B118" s="338"/>
      <c r="C118" s="418"/>
      <c r="D118" s="419"/>
      <c r="E118" s="419"/>
      <c r="F118" s="419"/>
    </row>
    <row r="119" spans="1:6" x14ac:dyDescent="0.2">
      <c r="A119" s="333"/>
      <c r="B119" s="334"/>
      <c r="C119" s="415"/>
      <c r="D119" s="416"/>
      <c r="E119" s="416"/>
      <c r="F119" s="416"/>
    </row>
    <row r="120" spans="1:6" ht="13.5" x14ac:dyDescent="0.25">
      <c r="A120" s="417"/>
      <c r="B120" s="338"/>
      <c r="C120" s="418"/>
      <c r="D120" s="419"/>
      <c r="E120" s="419"/>
      <c r="F120" s="419"/>
    </row>
    <row r="121" spans="1:6" x14ac:dyDescent="0.2">
      <c r="A121" s="333"/>
      <c r="B121" s="334"/>
      <c r="C121" s="415"/>
      <c r="D121" s="416"/>
      <c r="E121" s="416"/>
      <c r="F121" s="416"/>
    </row>
    <row r="122" spans="1:6" ht="13.5" x14ac:dyDescent="0.25">
      <c r="A122" s="417"/>
      <c r="B122" s="338"/>
      <c r="C122" s="418"/>
      <c r="D122" s="419"/>
      <c r="E122" s="419"/>
      <c r="F122" s="419"/>
    </row>
    <row r="123" spans="1:6" x14ac:dyDescent="0.2">
      <c r="A123" s="333"/>
      <c r="B123" s="334"/>
      <c r="C123" s="415"/>
      <c r="D123" s="416"/>
      <c r="E123" s="416"/>
      <c r="F123" s="416"/>
    </row>
    <row r="124" spans="1:6" ht="13.5" x14ac:dyDescent="0.25">
      <c r="A124" s="417"/>
      <c r="B124" s="338"/>
      <c r="C124" s="418"/>
      <c r="D124" s="419"/>
      <c r="E124" s="419"/>
      <c r="F124" s="419"/>
    </row>
    <row r="125" spans="1:6" x14ac:dyDescent="0.2">
      <c r="A125" s="333"/>
      <c r="B125" s="334"/>
      <c r="C125" s="415"/>
      <c r="D125" s="416"/>
      <c r="E125" s="416"/>
      <c r="F125" s="416"/>
    </row>
    <row r="126" spans="1:6" ht="13.5" x14ac:dyDescent="0.25">
      <c r="A126" s="417"/>
      <c r="B126" s="338"/>
      <c r="C126" s="418"/>
      <c r="D126" s="419"/>
      <c r="E126" s="419"/>
      <c r="F126" s="419"/>
    </row>
    <row r="127" spans="1:6" x14ac:dyDescent="0.2">
      <c r="A127" s="333"/>
      <c r="B127" s="334"/>
      <c r="C127" s="415"/>
      <c r="D127" s="416"/>
      <c r="E127" s="416"/>
      <c r="F127" s="416"/>
    </row>
    <row r="128" spans="1:6" ht="13.5" x14ac:dyDescent="0.25">
      <c r="A128" s="417"/>
      <c r="B128" s="338"/>
      <c r="C128" s="418"/>
      <c r="D128" s="419"/>
      <c r="E128" s="419"/>
      <c r="F128" s="419"/>
    </row>
    <row r="129" spans="1:6" x14ac:dyDescent="0.2">
      <c r="A129" s="333"/>
      <c r="B129" s="334"/>
      <c r="C129" s="415"/>
      <c r="D129" s="416"/>
      <c r="E129" s="416"/>
      <c r="F129" s="416"/>
    </row>
    <row r="130" spans="1:6" ht="13.5" x14ac:dyDescent="0.25">
      <c r="A130" s="417"/>
      <c r="B130" s="338"/>
      <c r="C130" s="418"/>
      <c r="D130" s="419"/>
      <c r="E130" s="419"/>
      <c r="F130" s="419"/>
    </row>
    <row r="131" spans="1:6" x14ac:dyDescent="0.2">
      <c r="A131" s="333"/>
      <c r="B131" s="334"/>
      <c r="C131" s="415"/>
      <c r="D131" s="416"/>
      <c r="E131" s="416"/>
      <c r="F131" s="416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CZ071</dc:subject>
  <dc:creator>MPSV ČR</dc:creator>
  <cp:lastModifiedBy>Novotný Michal</cp:lastModifiedBy>
  <dcterms:created xsi:type="dcterms:W3CDTF">2019-03-19T12:53:51Z</dcterms:created>
  <dcterms:modified xsi:type="dcterms:W3CDTF">2019-03-19T12:53:53Z</dcterms:modified>
</cp:coreProperties>
</file>