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84\"/>
    </mc:Choice>
  </mc:AlternateContent>
  <xr:revisionPtr revIDLastSave="0" documentId="8_{A2A2BF46-7BA4-4C99-8A47-408A9ABC3334}" xr6:coauthVersionLast="45" xr6:coauthVersionMax="45" xr10:uidLastSave="{00000000-0000-0000-0000-000000000000}"/>
  <bookViews>
    <workbookView xWindow="-120" yWindow="-120" windowWidth="29040" windowHeight="15840" xr2:uid="{660D37EF-25F2-4265-831B-B65F9B9D9E5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'PLS-M8'!$A$12:$L$88</definedName>
    <definedName name="_xlnm.Print_Area" localSheetId="4">'PLS-T0'!$A$1:$F$35</definedName>
    <definedName name="_xlnm.Print_Area" localSheetId="5">'PLS-T8'!$A$14:$G$90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S44" i="2"/>
  <c r="R44" i="2"/>
  <c r="S43" i="2"/>
  <c r="R43" i="2"/>
  <c r="S42" i="2"/>
  <c r="R42" i="2"/>
  <c r="S41" i="2"/>
  <c r="R41" i="2"/>
  <c r="S40" i="2"/>
  <c r="R40" i="2"/>
  <c r="M39" i="2"/>
  <c r="E39" i="2"/>
  <c r="G36" i="2"/>
  <c r="A36" i="2"/>
  <c r="M4" i="2"/>
  <c r="E4" i="2"/>
  <c r="G1" i="2"/>
  <c r="A1" i="2"/>
  <c r="J24" i="5" l="1"/>
  <c r="I27" i="5"/>
  <c r="J23" i="5" s="1"/>
  <c r="J26" i="5" l="1"/>
  <c r="J25" i="5"/>
  <c r="J27" i="5"/>
</calcChain>
</file>

<file path=xl/sharedStrings.xml><?xml version="1.0" encoding="utf-8"?>
<sst xmlns="http://schemas.openxmlformats.org/spreadsheetml/2006/main" count="822" uniqueCount="316">
  <si>
    <t>PLS-M0</t>
  </si>
  <si>
    <t>CZ072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</si>
  <si>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</si>
  <si>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</si>
  <si>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</si>
  <si>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</si>
  <si>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</si>
  <si>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</si>
  <si>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</si>
  <si>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</si>
  <si>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</si>
  <si>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</si>
  <si>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</si>
  <si>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</si>
  <si>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</si>
  <si>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</si>
  <si>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</si>
  <si>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</si>
  <si>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</si>
  <si>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</si>
  <si>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</si>
  <si>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</si>
  <si>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</si>
  <si>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</si>
  <si>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</si>
  <si>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</si>
  <si>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</si>
  <si>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</si>
  <si>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</si>
  <si>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</si>
  <si>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</si>
  <si>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</si>
  <si>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</si>
  <si>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</si>
  <si>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</si>
  <si>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</si>
  <si>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</si>
  <si>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</si>
  <si>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</si>
  <si>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</si>
  <si>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</si>
  <si>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</si>
  <si>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</si>
  <si>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</si>
  <si>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</si>
  <si>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</si>
  <si>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</si>
  <si>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</si>
  <si>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</si>
  <si>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</si>
  <si>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</si>
  <si>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</si>
  <si>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</si>
  <si>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</si>
  <si>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</si>
  <si>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</si>
  <si>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</si>
  <si>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</si>
  <si>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</si>
  <si>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</si>
  <si>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</si>
  <si>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</si>
  <si>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</si>
  <si>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</si>
  <si>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</si>
  <si>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</si>
  <si>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</si>
  <si>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</si>
  <si>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</si>
  <si>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</si>
  <si>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</si>
  <si>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</si>
  <si>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</si>
  <si>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</si>
  <si>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</si>
  <si>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</si>
  <si>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</si>
  <si>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</si>
  <si>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</si>
  <si>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</si>
  <si>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</si>
  <si>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</si>
  <si>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</si>
  <si>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</si>
  <si>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</si>
  <si>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</si>
  <si>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</si>
  <si>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</si>
  <si>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</si>
  <si>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</si>
  <si>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</si>
  <si>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</si>
  <si>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</si>
  <si>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</si>
  <si>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</si>
  <si>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</si>
  <si>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</si>
  <si>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</si>
  <si>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</si>
  <si>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</si>
  <si>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</si>
  <si>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</si>
  <si>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</si>
  <si>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</si>
  <si>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</si>
  <si>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</si>
  <si>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</si>
  <si>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</si>
  <si>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</si>
  <si>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</si>
  <si>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</si>
  <si>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</si>
  <si>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</si>
  <si>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</si>
  <si>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</si>
  <si>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</si>
  <si>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</si>
  <si>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</si>
  <si>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</si>
  <si>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</si>
  <si>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</si>
  <si>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</si>
  <si>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</si>
  <si>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</si>
  <si>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</si>
  <si>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</si>
  <si>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</si>
  <si>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</si>
  <si>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</si>
  <si>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</si>
  <si>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</si>
  <si>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</si>
  <si>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</si>
  <si>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</si>
  <si>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</si>
  <si>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</si>
  <si>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</si>
  <si>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</si>
  <si>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</si>
  <si>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</si>
  <si>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</si>
  <si>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</si>
  <si>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</si>
  <si>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</si>
  <si>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</si>
  <si>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</si>
  <si>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</si>
  <si>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</si>
  <si>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</si>
  <si>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</si>
  <si>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</si>
  <si>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</si>
  <si>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</si>
  <si>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</si>
  <si>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</si>
  <si>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</si>
  <si>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</si>
  <si>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</si>
  <si>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</si>
  <si>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</si>
  <si>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</si>
  <si>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</si>
  <si>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</si>
  <si>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</si>
  <si>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</si>
  <si>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</si>
  <si>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</si>
  <si>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</si>
  <si>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</si>
  <si>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</si>
  <si>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</si>
  <si>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</si>
  <si>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</si>
  <si>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</si>
  <si>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</si>
  <si>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</si>
  <si>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</si>
  <si>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</si>
  <si>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</si>
  <si>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</si>
  <si>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</si>
  <si>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</si>
  <si>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</si>
  <si>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</si>
  <si>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</si>
  <si>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</si>
  <si>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</si>
  <si>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</si>
  <si>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</si>
  <si>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</si>
  <si>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</si>
  <si>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</si>
  <si>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</si>
  <si>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</si>
  <si>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</si>
  <si>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</si>
  <si>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</si>
  <si>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</si>
  <si>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</si>
  <si>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</si>
  <si>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</si>
  <si>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</si>
  <si>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</si>
  <si>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</si>
  <si>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</si>
  <si>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</si>
  <si>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</si>
  <si>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</si>
  <si>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</si>
  <si>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</si>
  <si>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</si>
  <si>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</si>
  <si>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</si>
  <si>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</si>
  <si>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</si>
  <si>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</si>
  <si>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</si>
  <si>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</si>
  <si>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</si>
  <si>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</si>
  <si>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</si>
  <si>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</si>
  <si>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</si>
  <si>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</si>
  <si>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</si>
  <si>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</si>
  <si>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</si>
  <si>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</si>
  <si>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</si>
  <si>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</si>
  <si>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</si>
  <si>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</si>
  <si>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</si>
  <si>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</si>
  <si>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</si>
  <si>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</si>
  <si>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</si>
  <si>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</si>
  <si>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</si>
  <si>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</si>
  <si>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</si>
  <si>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</si>
  <si>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</si>
  <si>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</si>
  <si>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</si>
  <si>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</si>
  <si>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</si>
  <si>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</si>
  <si>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</si>
  <si>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</si>
  <si>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</si>
  <si>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</si>
  <si>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</si>
  <si>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</si>
  <si>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</si>
  <si>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</si>
  <si>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</si>
  <si>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</si>
  <si>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</si>
  <si>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</si>
  <si>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</si>
  <si>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</si>
  <si>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</si>
  <si>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</si>
  <si>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</si>
  <si>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</si>
  <si>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</si>
  <si>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</si>
  <si>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</si>
  <si>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</si>
  <si>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</si>
  <si>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</si>
  <si>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</si>
  <si>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</si>
  <si>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</si>
  <si>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</si>
  <si>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</si>
  <si>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</si>
  <si>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</si>
  <si>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</si>
  <si>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</si>
  <si>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</si>
  <si>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</si>
  <si>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</si>
  <si>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</si>
  <si>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</si>
  <si>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</si>
  <si>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</si>
  <si>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</si>
  <si>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</si>
  <si>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</si>
  <si>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</si>
  <si>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</si>
  <si>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</si>
  <si>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</si>
  <si>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</si>
  <si>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</si>
  <si>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</si>
  <si>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</si>
  <si>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</si>
  <si>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</si>
  <si>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</si>
  <si>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</si>
  <si>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</si>
  <si>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</si>
  <si>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</si>
  <si>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</si>
  <si>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</si>
  <si>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</si>
  <si>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</si>
  <si>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</si>
  <si>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</si>
  <si>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</si>
  <si>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</si>
  <si>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Zlínský kraj</t>
  </si>
  <si>
    <t>Index mediánu hrubého měsíčního platu vůči roku 2017 .......................................................................................…......…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</si>
</sst>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3EDCC11A-99B2-48F4-BCC1-328A87AB814E}"/>
    <cellStyle name="normal" xfId="6" xr:uid="{D87D9DEA-9D08-4A67-AB79-3815EF8516A3}"/>
    <cellStyle name="Normální" xfId="0" builtinId="0"/>
    <cellStyle name="normální 2 4" xfId="13" xr:uid="{97BEDDBB-0BFF-4FDD-AC2D-3B95AAA6EDCD}"/>
    <cellStyle name="normální 3" xfId="3" xr:uid="{808B77CA-DF05-4E48-9868-901830AAC7CA}"/>
    <cellStyle name="normální_021 ISPV 2" xfId="2" xr:uid="{3CFE8123-EC54-4DC5-A5A8-163E96D26F02}"/>
    <cellStyle name="normální_021 ISPV 2 2" xfId="9" xr:uid="{FA4B9CC7-2723-43CA-8B14-7E09F6A202D8}"/>
    <cellStyle name="normální_022 ISPV 2" xfId="1" xr:uid="{A82A3D6A-CC8B-487A-ADED-A25D5E22F2F1}"/>
    <cellStyle name="normální_022 ISPVNP vaz 2" xfId="4" xr:uid="{E1EF632C-448B-44E5-91D7-8A51BF09A396}"/>
    <cellStyle name="normální_022 ISPVP vaz 2" xfId="5" xr:uid="{7F16012C-69E7-4412-A460-ED5179D9A1B9}"/>
    <cellStyle name="normální_022 ISPVP vaz 3" xfId="11" xr:uid="{8D4CFA2F-5E57-4B1B-951D-51E2E33C3B74}"/>
    <cellStyle name="normální_994 ISPV podnikatelská sféra 2" xfId="15" xr:uid="{5EA6F924-AA01-4AFD-82E2-4A7475D48CD3}"/>
    <cellStyle name="normální_ISPV984" xfId="8" xr:uid="{76EA86E7-9897-498F-AFF7-058D3ABC9F46}"/>
    <cellStyle name="normální_ISPV984 2" xfId="17" xr:uid="{22C72781-1B7F-42B3-B499-BCC88560C197}"/>
    <cellStyle name="normální_M1 vazena" xfId="7" xr:uid="{C1BBE678-DF2F-4FFC-ADD7-1A1F793DBB4A}"/>
    <cellStyle name="normální_M1 vazena 2" xfId="16" xr:uid="{06C7D879-8A1A-45F5-BD3F-3037F92E4F5F}"/>
    <cellStyle name="normální_NewTables var c M5 navrh" xfId="10" xr:uid="{64C87F50-88F6-4476-BFF0-96A5E4BE488D}"/>
    <cellStyle name="normální_Vystupy_MPSV" xfId="12" xr:uid="{DD7BDA47-567B-4EA8-B1F6-913B7DD3CDBB}"/>
    <cellStyle name="procent 2" xfId="14" xr:uid="{0466AE71-C1E5-4A2C-A856-48F77790F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24887.253799999999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B1D-9268-F755A7E1035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BF0-4B1D-9268-F755A7E1035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5915.4067000000032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0-4B1D-9268-F755A7E1035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8697.9565999999977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6483.0373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6248.7608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0-4B1D-9268-F755A7E1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31954.706600000001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BF0-4B1D-9268-F755A7E1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0A5-4452-AAA4-7D6456DF45C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0A5-4452-AAA4-7D6456DF45C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0A5-4452-AAA4-7D6456DF45C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138.14709999999999</c:v>
                </c:pt>
                <c:pt idx="1">
                  <c:v>17.944400000000002</c:v>
                </c:pt>
                <c:pt idx="2">
                  <c:v>5.4725999999999999</c:v>
                </c:pt>
                <c:pt idx="3">
                  <c:v>10.672899999999998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A5-4452-AAA4-7D6456DF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135.24160000000001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D38-ABFE-337DAEF2FE5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F51-4D38-ABFE-337DAEF2FE51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29.840800000000002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51-4D38-ABFE-337DAEF2FE5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46.524200000000008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30.75160000000001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31.239299999999986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51-4D38-ABFE-337DAEF2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171.9683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F51-4D38-ABFE-337DAEF2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03A99CC-F4FF-4CFE-9C7C-272FED8E4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3FCA4AD-62F9-432C-A31F-40BD316E0AE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EC75449-66D4-4525-A2E8-2CFD364A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16C026-A31F-48B5-A041-BBFB57EEB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0EDD29F-73D2-4FFB-B00B-608694D1072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8068122-7DBE-4BA2-904A-D636D71003A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56537DC-F8EC-41F6-B3BE-6ED2523698E8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138789</xdr:rowOff>
    </xdr:from>
    <xdr:to>
      <xdr:col>4</xdr:col>
      <xdr:colOff>19050</xdr:colOff>
      <xdr:row>29</xdr:row>
      <xdr:rowOff>76199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1842A89-B43D-4E47-8B6A-0EBB213C7580}"/>
            </a:ext>
          </a:extLst>
        </xdr:cNvPr>
        <xdr:cNvSpPr txBox="1"/>
      </xdr:nvSpPr>
      <xdr:spPr>
        <a:xfrm>
          <a:off x="4103916" y="74730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F91F78E-A1A2-4BC1-9606-6DE3029B5543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4C049DC-28BD-4997-BA67-40BADA2C1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899094E-F589-464C-8651-FCD52A5D3B8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FD5F38-08FD-4CC0-AFF5-D917072DC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0\20.20.11.04%20PS%20tvorby%20a%20&#353;&#237;&#345;en&#237;%20v&#253;sledk&#367;%20ISPV%20a%20RSCP\19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31954.706600000001</v>
          </cell>
        </row>
        <row r="33">
          <cell r="B33">
            <v>6483.0373</v>
          </cell>
          <cell r="C33">
            <v>24887.253799999999</v>
          </cell>
          <cell r="D33">
            <v>5915.4067000000032</v>
          </cell>
          <cell r="E33">
            <v>6248.7608</v>
          </cell>
          <cell r="F33">
            <v>8697.9565999999977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138.14709999999999</v>
          </cell>
        </row>
        <row r="25">
          <cell r="H25" t="str">
            <v>Dovolená</v>
          </cell>
          <cell r="I25">
            <v>17.944400000000002</v>
          </cell>
        </row>
        <row r="26">
          <cell r="H26" t="str">
            <v>Nemoc</v>
          </cell>
          <cell r="I26">
            <v>5.4725999999999999</v>
          </cell>
        </row>
        <row r="27">
          <cell r="H27" t="str">
            <v>Jiné</v>
          </cell>
          <cell r="I27">
            <v>10.672899999999998</v>
          </cell>
        </row>
      </sheetData>
      <sheetData sheetId="16"/>
      <sheetData sheetId="17">
        <row r="16">
          <cell r="D16">
            <v>171.9683</v>
          </cell>
        </row>
        <row r="22">
          <cell r="B22">
            <v>30.75160000000001</v>
          </cell>
          <cell r="C22">
            <v>135.24160000000001</v>
          </cell>
          <cell r="D22">
            <v>29.840800000000002</v>
          </cell>
          <cell r="E22">
            <v>31.239299999999986</v>
          </cell>
          <cell r="F22">
            <v>46.524200000000008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B7E2-3C5D-47EA-9B95-3091DA1D2CA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30802.660500000002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315</v>
      </c>
      <c r="C9" s="23"/>
      <c r="D9" s="423">
        <v>110.61675099999999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18404.216499999999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24887.253799999999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30802.660500000002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37051.421300000002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45749.377899999999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31954.706600000001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55.195599999999999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6.27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12.36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13.21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173.0795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28.363900000000001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6483.0373</v>
      </c>
      <c r="C33" s="55">
        <v>24887.253799999999</v>
      </c>
      <c r="D33" s="56">
        <v>5915.4067000000032</v>
      </c>
      <c r="E33" s="56">
        <v>6248.7608</v>
      </c>
      <c r="F33" s="56">
        <v>8697.9565999999977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8136-58A7-452F-9549-C0E391150726}">
  <sheetPr codeName="List29">
    <tabColor theme="5" tint="0.39997558519241921"/>
  </sheetPr>
  <dimension ref="A1:W53"/>
  <sheetViews>
    <sheetView showGridLines="0" zoomScale="75" zoomScaleNormal="75" zoomScaleSheetLayoutView="80" workbookViewId="0">
      <selection activeCell="G36" sqref="G36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1" s="2"/>
      <c r="C1" s="2"/>
      <c r="D1" s="3"/>
      <c r="E1" s="2"/>
      <c r="F1" s="3" t="s">
        <v>28</v>
      </c>
      <c r="G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Zlínský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Zlínský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28.363900000000001</v>
      </c>
      <c r="E12" s="137">
        <v>30802.660500000002</v>
      </c>
      <c r="F12" s="138">
        <v>110.61669999999999</v>
      </c>
      <c r="G12" s="139">
        <v>18404.216499999999</v>
      </c>
      <c r="H12" s="139">
        <v>24887.253799999999</v>
      </c>
      <c r="I12" s="139">
        <v>37051.421300000002</v>
      </c>
      <c r="J12" s="139">
        <v>45749.377899999999</v>
      </c>
      <c r="K12" s="140">
        <v>31954.706600000001</v>
      </c>
      <c r="L12" s="141">
        <v>6.27</v>
      </c>
      <c r="M12" s="141">
        <v>12.36</v>
      </c>
      <c r="N12" s="141">
        <v>13.21</v>
      </c>
      <c r="O12" s="141">
        <v>173.0795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1.9800000000000002E-2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2.2787000000000002</v>
      </c>
      <c r="E14" s="151">
        <v>26802.4401</v>
      </c>
      <c r="F14" s="152">
        <v>112.58240000000001</v>
      </c>
      <c r="G14" s="153">
        <v>19744.881700000002</v>
      </c>
      <c r="H14" s="153">
        <v>23225.7716</v>
      </c>
      <c r="I14" s="153">
        <v>29932.756600000001</v>
      </c>
      <c r="J14" s="153">
        <v>33301.685100000002</v>
      </c>
      <c r="K14" s="154">
        <v>26705.887599999998</v>
      </c>
      <c r="L14" s="155">
        <v>5.91</v>
      </c>
      <c r="M14" s="155">
        <v>10.15</v>
      </c>
      <c r="N14" s="155">
        <v>13.27</v>
      </c>
      <c r="O14" s="155">
        <v>172.75630000000001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4.9119000000000002</v>
      </c>
      <c r="E15" s="151">
        <v>30124.469499999999</v>
      </c>
      <c r="F15" s="152">
        <v>110.4931</v>
      </c>
      <c r="G15" s="153">
        <v>20382.305</v>
      </c>
      <c r="H15" s="153">
        <v>25595.896700000001</v>
      </c>
      <c r="I15" s="153">
        <v>35454.155200000001</v>
      </c>
      <c r="J15" s="153">
        <v>41580.8511</v>
      </c>
      <c r="K15" s="154">
        <v>30855.139500000001</v>
      </c>
      <c r="L15" s="155">
        <v>6.49</v>
      </c>
      <c r="M15" s="155">
        <v>12.12</v>
      </c>
      <c r="N15" s="155">
        <v>13.58</v>
      </c>
      <c r="O15" s="155">
        <v>172.84030000000001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9.0572999999999997</v>
      </c>
      <c r="E16" s="151">
        <v>31418.330600000001</v>
      </c>
      <c r="F16" s="152">
        <v>110.62779999999999</v>
      </c>
      <c r="G16" s="153">
        <v>18252.923900000002</v>
      </c>
      <c r="H16" s="153">
        <v>24981.25</v>
      </c>
      <c r="I16" s="153">
        <v>37513.989099999999</v>
      </c>
      <c r="J16" s="153">
        <v>47078.460599999999</v>
      </c>
      <c r="K16" s="154">
        <v>32419.718199999999</v>
      </c>
      <c r="L16" s="155">
        <v>6.53</v>
      </c>
      <c r="M16" s="155">
        <v>12.96</v>
      </c>
      <c r="N16" s="155">
        <v>13.04</v>
      </c>
      <c r="O16" s="155">
        <v>172.80789999999999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9.5747999999999998</v>
      </c>
      <c r="E17" s="151">
        <v>32105.5517</v>
      </c>
      <c r="F17" s="152">
        <v>110.1318</v>
      </c>
      <c r="G17" s="153">
        <v>17653.25</v>
      </c>
      <c r="H17" s="153">
        <v>25252.447700000001</v>
      </c>
      <c r="I17" s="153">
        <v>38393.167500000003</v>
      </c>
      <c r="J17" s="153">
        <v>47797.516199999998</v>
      </c>
      <c r="K17" s="154">
        <v>32906.907399999996</v>
      </c>
      <c r="L17" s="155">
        <v>6.1</v>
      </c>
      <c r="M17" s="155">
        <v>12.31</v>
      </c>
      <c r="N17" s="155">
        <v>13.12</v>
      </c>
      <c r="O17" s="155">
        <v>173.303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2.5211000000000001</v>
      </c>
      <c r="E18" s="151">
        <v>32593.942200000001</v>
      </c>
      <c r="F18" s="152">
        <v>110.3265</v>
      </c>
      <c r="G18" s="153">
        <v>17954.226900000001</v>
      </c>
      <c r="H18" s="153">
        <v>24463.314399999999</v>
      </c>
      <c r="I18" s="153">
        <v>38750.263599999998</v>
      </c>
      <c r="J18" s="153">
        <v>49387.0628</v>
      </c>
      <c r="K18" s="154">
        <v>33635.509100000003</v>
      </c>
      <c r="L18" s="155">
        <v>5.85</v>
      </c>
      <c r="M18" s="155">
        <v>12.51</v>
      </c>
      <c r="N18" s="155">
        <v>13.48</v>
      </c>
      <c r="O18" s="155">
        <v>173.91300000000001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8.6913</v>
      </c>
      <c r="E20" s="137">
        <v>34868.8367</v>
      </c>
      <c r="F20" s="138">
        <v>111.1893</v>
      </c>
      <c r="G20" s="139">
        <v>22016.242399999999</v>
      </c>
      <c r="H20" s="139">
        <v>27868.142500000002</v>
      </c>
      <c r="I20" s="139">
        <v>43721.249600000003</v>
      </c>
      <c r="J20" s="139">
        <v>51997.896800000002</v>
      </c>
      <c r="K20" s="140">
        <v>36574.099600000001</v>
      </c>
      <c r="L20" s="141">
        <v>6.78</v>
      </c>
      <c r="M20" s="141">
        <v>15.58</v>
      </c>
      <c r="N20" s="141">
        <v>12.99</v>
      </c>
      <c r="O20" s="141">
        <v>172.0915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4.0000000000000001E-3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0.70530000000000004</v>
      </c>
      <c r="E22" s="151">
        <v>29151.517899999999</v>
      </c>
      <c r="F22" s="152">
        <v>111.4033</v>
      </c>
      <c r="G22" s="153">
        <v>21319.796300000002</v>
      </c>
      <c r="H22" s="153">
        <v>24794.5465</v>
      </c>
      <c r="I22" s="153">
        <v>32732.137299999999</v>
      </c>
      <c r="J22" s="153">
        <v>35839.474800000004</v>
      </c>
      <c r="K22" s="154">
        <v>28882.304</v>
      </c>
      <c r="L22" s="155">
        <v>5.95</v>
      </c>
      <c r="M22" s="155">
        <v>14.88</v>
      </c>
      <c r="N22" s="155">
        <v>12.57</v>
      </c>
      <c r="O22" s="155">
        <v>171.1919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1.8944000000000001</v>
      </c>
      <c r="E23" s="151">
        <v>34611.320599999999</v>
      </c>
      <c r="F23" s="152">
        <v>111.0968</v>
      </c>
      <c r="G23" s="153">
        <v>23921.052199999998</v>
      </c>
      <c r="H23" s="153">
        <v>29375.019199999999</v>
      </c>
      <c r="I23" s="153">
        <v>40245.034099999997</v>
      </c>
      <c r="J23" s="153">
        <v>46002.632299999997</v>
      </c>
      <c r="K23" s="154">
        <v>35130.0717</v>
      </c>
      <c r="L23" s="155">
        <v>6.62</v>
      </c>
      <c r="M23" s="155">
        <v>15.64</v>
      </c>
      <c r="N23" s="155">
        <v>13.28</v>
      </c>
      <c r="O23" s="155">
        <v>171.36320000000001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2.5802999999999998</v>
      </c>
      <c r="E24" s="151">
        <v>38700.2693</v>
      </c>
      <c r="F24" s="152">
        <v>110.4859</v>
      </c>
      <c r="G24" s="153">
        <v>24164.52</v>
      </c>
      <c r="H24" s="153">
        <v>30834.154999999999</v>
      </c>
      <c r="I24" s="153">
        <v>47275.489000000001</v>
      </c>
      <c r="J24" s="153">
        <v>54590.224699999999</v>
      </c>
      <c r="K24" s="154">
        <v>39770.047400000003</v>
      </c>
      <c r="L24" s="155">
        <v>7.18</v>
      </c>
      <c r="M24" s="155">
        <v>16.53</v>
      </c>
      <c r="N24" s="155">
        <v>13.03</v>
      </c>
      <c r="O24" s="155">
        <v>171.381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2.4836</v>
      </c>
      <c r="E25" s="151">
        <v>35706.2817</v>
      </c>
      <c r="F25" s="152">
        <v>112.70910000000001</v>
      </c>
      <c r="G25" s="153">
        <v>21185.540099999998</v>
      </c>
      <c r="H25" s="153">
        <v>26644.491099999999</v>
      </c>
      <c r="I25" s="153">
        <v>46363.712200000002</v>
      </c>
      <c r="J25" s="153">
        <v>55233.412900000003</v>
      </c>
      <c r="K25" s="154">
        <v>37508.416499999999</v>
      </c>
      <c r="L25" s="155">
        <v>6.87</v>
      </c>
      <c r="M25" s="155">
        <v>15.18</v>
      </c>
      <c r="N25" s="155">
        <v>12.77</v>
      </c>
      <c r="O25" s="155">
        <v>172.67099999999999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1.0232000000000001</v>
      </c>
      <c r="E26" s="151">
        <v>32303.873500000002</v>
      </c>
      <c r="F26" s="152">
        <v>111.68040000000001</v>
      </c>
      <c r="G26" s="153">
        <v>18432.333299999998</v>
      </c>
      <c r="H26" s="153">
        <v>23494.519</v>
      </c>
      <c r="I26" s="153">
        <v>39985.196199999998</v>
      </c>
      <c r="J26" s="153">
        <v>52065.625899999999</v>
      </c>
      <c r="K26" s="154">
        <v>34286.175999999999</v>
      </c>
      <c r="L26" s="155">
        <v>6.14</v>
      </c>
      <c r="M26" s="155">
        <v>14.19</v>
      </c>
      <c r="N26" s="155">
        <v>13.15</v>
      </c>
      <c r="O26" s="155">
        <v>174.28749999999999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19.672499999999999</v>
      </c>
      <c r="E28" s="137">
        <v>29525.060300000001</v>
      </c>
      <c r="F28" s="138">
        <v>110.7902</v>
      </c>
      <c r="G28" s="139">
        <v>17585.319200000002</v>
      </c>
      <c r="H28" s="139">
        <v>23741.364600000001</v>
      </c>
      <c r="I28" s="139">
        <v>34911.505299999997</v>
      </c>
      <c r="J28" s="139">
        <v>40686.339099999997</v>
      </c>
      <c r="K28" s="140">
        <v>29913.8734</v>
      </c>
      <c r="L28" s="141">
        <v>5.99</v>
      </c>
      <c r="M28" s="141">
        <v>10.62</v>
      </c>
      <c r="N28" s="141">
        <v>13.33</v>
      </c>
      <c r="O28" s="141">
        <v>173.51599999999999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1.5699999999999999E-2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1.5732999999999999</v>
      </c>
      <c r="E30" s="151">
        <v>26140.5844</v>
      </c>
      <c r="F30" s="152">
        <v>112.17319999999999</v>
      </c>
      <c r="G30" s="153">
        <v>19103.583299999998</v>
      </c>
      <c r="H30" s="153">
        <v>22470.298500000001</v>
      </c>
      <c r="I30" s="153">
        <v>28609.252</v>
      </c>
      <c r="J30" s="153">
        <v>31297.432100000002</v>
      </c>
      <c r="K30" s="154">
        <v>25730.153600000001</v>
      </c>
      <c r="L30" s="155">
        <v>5.89</v>
      </c>
      <c r="M30" s="155">
        <v>7.76</v>
      </c>
      <c r="N30" s="155">
        <v>13.62</v>
      </c>
      <c r="O30" s="155">
        <v>173.45769999999999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3.0175000000000001</v>
      </c>
      <c r="E31" s="151">
        <v>28120.1368</v>
      </c>
      <c r="F31" s="152">
        <v>110.7274</v>
      </c>
      <c r="G31" s="153">
        <v>18761.085500000001</v>
      </c>
      <c r="H31" s="153">
        <v>23833.880499999999</v>
      </c>
      <c r="I31" s="153">
        <v>31885.5969</v>
      </c>
      <c r="J31" s="153">
        <v>36056.539499999999</v>
      </c>
      <c r="K31" s="154">
        <v>28171.2726</v>
      </c>
      <c r="L31" s="155">
        <v>6.39</v>
      </c>
      <c r="M31" s="155">
        <v>9.3699999999999992</v>
      </c>
      <c r="N31" s="155">
        <v>13.82</v>
      </c>
      <c r="O31" s="155">
        <v>173.76759999999999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6.4768999999999997</v>
      </c>
      <c r="E32" s="151">
        <v>29525.5304</v>
      </c>
      <c r="F32" s="152">
        <v>110.5645</v>
      </c>
      <c r="G32" s="153">
        <v>17418.9166</v>
      </c>
      <c r="H32" s="153">
        <v>23374.712599999999</v>
      </c>
      <c r="I32" s="153">
        <v>34155.483999999997</v>
      </c>
      <c r="J32" s="153">
        <v>40202.968699999998</v>
      </c>
      <c r="K32" s="154">
        <v>29491.383099999999</v>
      </c>
      <c r="L32" s="155">
        <v>6.18</v>
      </c>
      <c r="M32" s="155">
        <v>11.04</v>
      </c>
      <c r="N32" s="155">
        <v>13.04</v>
      </c>
      <c r="O32" s="155">
        <v>173.37639999999999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7.0911</v>
      </c>
      <c r="E33" s="151">
        <v>31139.746800000001</v>
      </c>
      <c r="F33" s="152">
        <v>109.842</v>
      </c>
      <c r="G33" s="153">
        <v>17162.083299999998</v>
      </c>
      <c r="H33" s="153">
        <v>24627.730899999999</v>
      </c>
      <c r="I33" s="153">
        <v>36932.1486</v>
      </c>
      <c r="J33" s="153">
        <v>43242.395199999999</v>
      </c>
      <c r="K33" s="154">
        <v>31295.223099999999</v>
      </c>
      <c r="L33" s="155">
        <v>5.77</v>
      </c>
      <c r="M33" s="155">
        <v>11.1</v>
      </c>
      <c r="N33" s="155">
        <v>13.27</v>
      </c>
      <c r="O33" s="155">
        <v>173.52430000000001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1.4978</v>
      </c>
      <c r="E34" s="151">
        <v>32867.717700000001</v>
      </c>
      <c r="F34" s="152">
        <v>109.4355</v>
      </c>
      <c r="G34" s="153">
        <v>17602.5</v>
      </c>
      <c r="H34" s="153">
        <v>25688.5</v>
      </c>
      <c r="I34" s="153">
        <v>38142.4496</v>
      </c>
      <c r="J34" s="153">
        <v>46850.790699999998</v>
      </c>
      <c r="K34" s="154">
        <v>33190.9928</v>
      </c>
      <c r="L34" s="155">
        <v>5.64</v>
      </c>
      <c r="M34" s="155">
        <v>11.32</v>
      </c>
      <c r="N34" s="155">
        <v>13.71</v>
      </c>
      <c r="O34" s="155">
        <v>173.65719999999999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36" s="2"/>
      <c r="C36" s="2"/>
      <c r="D36" s="3"/>
      <c r="E36" s="2"/>
      <c r="F36" s="3" t="s">
        <v>52</v>
      </c>
      <c r="G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tr">
        <f>VLOOKUP($P$1,[1]System!$N$2:$O$16,2,0)</f>
        <v>Zlínský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Zlínský kraj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f>G20</f>
        <v>22016.242399999999</v>
      </c>
      <c r="S40" s="166">
        <f>G28</f>
        <v>17585.319200000002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f>H20</f>
        <v>27868.142500000002</v>
      </c>
      <c r="S41" s="178">
        <f>H28</f>
        <v>23741.364600000001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f>E20</f>
        <v>34868.8367</v>
      </c>
      <c r="S42" s="180">
        <f>E28</f>
        <v>29525.060300000001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f>I20</f>
        <v>43721.249600000003</v>
      </c>
      <c r="S43" s="178">
        <f>I28</f>
        <v>34911.505299999997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f>J20</f>
        <v>51997.896800000002</v>
      </c>
      <c r="S44" s="166">
        <f>J28</f>
        <v>40686.339099999997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0.7208</v>
      </c>
      <c r="E47" s="151">
        <v>17162.129799999999</v>
      </c>
      <c r="F47" s="152">
        <v>112.4807</v>
      </c>
      <c r="G47" s="153">
        <v>13730.115599999999</v>
      </c>
      <c r="H47" s="153">
        <v>15262.6265</v>
      </c>
      <c r="I47" s="153">
        <v>21816.907500000001</v>
      </c>
      <c r="J47" s="153">
        <v>26144.243299999998</v>
      </c>
      <c r="K47" s="154">
        <v>18802.327600000001</v>
      </c>
      <c r="L47" s="155">
        <v>4.5999999999999996</v>
      </c>
      <c r="M47" s="155">
        <v>10.38</v>
      </c>
      <c r="N47" s="155">
        <v>10.39</v>
      </c>
      <c r="O47" s="155">
        <v>173.5489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4.5898000000000003</v>
      </c>
      <c r="E48" s="151">
        <v>20186.784</v>
      </c>
      <c r="F48" s="152">
        <v>112.9654</v>
      </c>
      <c r="G48" s="153">
        <v>15189.8964</v>
      </c>
      <c r="H48" s="153">
        <v>17043.863600000001</v>
      </c>
      <c r="I48" s="153">
        <v>24801.7768</v>
      </c>
      <c r="J48" s="153">
        <v>27918.1855</v>
      </c>
      <c r="K48" s="154">
        <v>21142.4074</v>
      </c>
      <c r="L48" s="155">
        <v>5.47</v>
      </c>
      <c r="M48" s="155">
        <v>10.81</v>
      </c>
      <c r="N48" s="155">
        <v>10.58</v>
      </c>
      <c r="O48" s="155">
        <v>173.38149999999999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10.107200000000001</v>
      </c>
      <c r="E49" s="151">
        <v>30001.3966</v>
      </c>
      <c r="F49" s="152">
        <v>110.24290000000001</v>
      </c>
      <c r="G49" s="153">
        <v>21117.662199999999</v>
      </c>
      <c r="H49" s="153">
        <v>25756.322100000001</v>
      </c>
      <c r="I49" s="153">
        <v>35933.966399999998</v>
      </c>
      <c r="J49" s="153">
        <v>43719.288399999998</v>
      </c>
      <c r="K49" s="154">
        <v>31209.652699999999</v>
      </c>
      <c r="L49" s="155">
        <v>5.87</v>
      </c>
      <c r="M49" s="155">
        <v>12.44</v>
      </c>
      <c r="N49" s="155">
        <v>12.49</v>
      </c>
      <c r="O49" s="155">
        <v>172.19839999999999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3.1435</v>
      </c>
      <c r="E50" s="151">
        <v>31985.480100000001</v>
      </c>
      <c r="F50" s="152">
        <v>110.84310000000001</v>
      </c>
      <c r="G50" s="153">
        <v>23363.333299999998</v>
      </c>
      <c r="H50" s="153">
        <v>27364.517</v>
      </c>
      <c r="I50" s="153">
        <v>38918.7232</v>
      </c>
      <c r="J50" s="153">
        <v>47315.099499999997</v>
      </c>
      <c r="K50" s="154">
        <v>33865.319100000001</v>
      </c>
      <c r="L50" s="155">
        <v>6.4</v>
      </c>
      <c r="M50" s="155">
        <v>12.49</v>
      </c>
      <c r="N50" s="155">
        <v>13.17</v>
      </c>
      <c r="O50" s="155">
        <v>172.5968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9.2860999999999994</v>
      </c>
      <c r="E51" s="151">
        <v>35622.491000000002</v>
      </c>
      <c r="F51" s="152">
        <v>110.58280000000001</v>
      </c>
      <c r="G51" s="153">
        <v>28268.137500000001</v>
      </c>
      <c r="H51" s="153">
        <v>31716.2369</v>
      </c>
      <c r="I51" s="153">
        <v>41510.639900000002</v>
      </c>
      <c r="J51" s="153">
        <v>53686.323299999996</v>
      </c>
      <c r="K51" s="154">
        <v>38562.250399999997</v>
      </c>
      <c r="L51" s="155">
        <v>6.87</v>
      </c>
      <c r="M51" s="155">
        <v>12.86</v>
      </c>
      <c r="N51" s="155">
        <v>14.62</v>
      </c>
      <c r="O51" s="155">
        <v>174.035</v>
      </c>
    </row>
    <row r="52" spans="1:15" ht="14.25" customHeight="1" thickBot="1" x14ac:dyDescent="0.25">
      <c r="A52" s="188" t="s">
        <v>68</v>
      </c>
      <c r="B52" s="188"/>
      <c r="C52" s="188"/>
      <c r="D52" s="189">
        <v>0.51629999999999998</v>
      </c>
      <c r="E52" s="190">
        <v>30527.749100000001</v>
      </c>
      <c r="F52" s="191">
        <v>109.3944</v>
      </c>
      <c r="G52" s="192">
        <v>21288.2166</v>
      </c>
      <c r="H52" s="192">
        <v>26810.618299999998</v>
      </c>
      <c r="I52" s="192">
        <v>34018.314299999998</v>
      </c>
      <c r="J52" s="192">
        <v>38486.716699999997</v>
      </c>
      <c r="K52" s="193">
        <v>30548.161800000002</v>
      </c>
      <c r="L52" s="194">
        <v>5.86</v>
      </c>
      <c r="M52" s="194">
        <v>9.7100000000000009</v>
      </c>
      <c r="N52" s="194">
        <v>14.51</v>
      </c>
      <c r="O52" s="194">
        <v>172.74270000000001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28.363900000000001</v>
      </c>
      <c r="E53" s="197">
        <v>30802.660500000002</v>
      </c>
      <c r="F53" s="198">
        <v>110.61669999999999</v>
      </c>
      <c r="G53" s="199">
        <v>18404.216499999999</v>
      </c>
      <c r="H53" s="199">
        <v>24887.253799999999</v>
      </c>
      <c r="I53" s="199">
        <v>37051.421300000002</v>
      </c>
      <c r="J53" s="199">
        <v>45749.377899999999</v>
      </c>
      <c r="K53" s="200">
        <v>31954.706600000001</v>
      </c>
      <c r="L53" s="201">
        <v>6.27</v>
      </c>
      <c r="M53" s="201">
        <v>12.36</v>
      </c>
      <c r="N53" s="201">
        <v>13.21</v>
      </c>
      <c r="O53" s="201">
        <v>173.0795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8316-5050-4001-96B6-79E846282EC0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G36" sqref="G36"/>
    </sheetView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1" s="2"/>
      <c r="C1" s="2"/>
      <c r="D1" s="3" t="s">
        <v>69</v>
      </c>
      <c r="E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tr">
        <f>VLOOKUP($P$1,[1]System!$N$2:$O$16,2,0)</f>
        <v>Zlínský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Zlínský kraj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7.0614999999999997</v>
      </c>
      <c r="D12" s="228">
        <v>20944.0092</v>
      </c>
      <c r="E12" s="229">
        <v>15093.9406</v>
      </c>
      <c r="F12" s="229">
        <v>16993.641899999999</v>
      </c>
      <c r="G12" s="229">
        <v>26091.597099999999</v>
      </c>
      <c r="H12" s="229">
        <v>30690.2857</v>
      </c>
      <c r="I12" s="229">
        <v>22549.483400000001</v>
      </c>
      <c r="J12" s="230">
        <v>5.0999999999999996</v>
      </c>
      <c r="K12" s="230">
        <v>12.89</v>
      </c>
      <c r="L12" s="230">
        <v>10.72</v>
      </c>
      <c r="M12" s="230">
        <v>172.54419999999999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21.302299999999999</v>
      </c>
      <c r="D13" s="228">
        <v>33139.0628</v>
      </c>
      <c r="E13" s="229">
        <v>24525.112300000001</v>
      </c>
      <c r="F13" s="229">
        <v>28685.609400000001</v>
      </c>
      <c r="G13" s="229">
        <v>38963.713499999998</v>
      </c>
      <c r="H13" s="229">
        <v>47758.612399999998</v>
      </c>
      <c r="I13" s="229">
        <v>35072.479800000001</v>
      </c>
      <c r="J13" s="230">
        <v>6.52</v>
      </c>
      <c r="K13" s="230">
        <v>12.25</v>
      </c>
      <c r="L13" s="230">
        <v>13.74</v>
      </c>
      <c r="M13" s="230">
        <v>173.2569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4.1599999999999998E-2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1.1900000000000001E-2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1.9E-3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2.7699999999999999E-2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1.5284</v>
      </c>
      <c r="D19" s="241">
        <v>48506.013200000001</v>
      </c>
      <c r="E19" s="242">
        <v>35274.231099999997</v>
      </c>
      <c r="F19" s="242">
        <v>41166.756200000003</v>
      </c>
      <c r="G19" s="242">
        <v>58780.357499999998</v>
      </c>
      <c r="H19" s="242">
        <v>69581.941099999996</v>
      </c>
      <c r="I19" s="242">
        <v>51138.735099999998</v>
      </c>
      <c r="J19" s="243">
        <v>9.9</v>
      </c>
      <c r="K19" s="243">
        <v>23.15</v>
      </c>
      <c r="L19" s="243">
        <v>13.92</v>
      </c>
      <c r="M19" s="243">
        <v>173.70920000000001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0.14380000000000001</v>
      </c>
      <c r="D20" s="228">
        <v>57051.171300000002</v>
      </c>
      <c r="E20" s="229">
        <v>39165.721899999997</v>
      </c>
      <c r="F20" s="229">
        <v>50119.361100000002</v>
      </c>
      <c r="G20" s="229">
        <v>67372.801500000001</v>
      </c>
      <c r="H20" s="229">
        <v>83339.843800000002</v>
      </c>
      <c r="I20" s="229">
        <v>59519.784200000002</v>
      </c>
      <c r="J20" s="230">
        <v>11.25</v>
      </c>
      <c r="K20" s="230">
        <v>30.29</v>
      </c>
      <c r="L20" s="230">
        <v>11.21</v>
      </c>
      <c r="M20" s="230">
        <v>174.30070000000001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0.1434</v>
      </c>
      <c r="D21" s="228">
        <v>46955.130499999999</v>
      </c>
      <c r="E21" s="229">
        <v>33911.0049</v>
      </c>
      <c r="F21" s="229">
        <v>40193.831299999998</v>
      </c>
      <c r="G21" s="229">
        <v>55296.662499999999</v>
      </c>
      <c r="H21" s="229">
        <v>66275.119900000005</v>
      </c>
      <c r="I21" s="229">
        <v>50124.435400000002</v>
      </c>
      <c r="J21" s="230">
        <v>12.66</v>
      </c>
      <c r="K21" s="230">
        <v>24.3</v>
      </c>
      <c r="L21" s="230">
        <v>10.99</v>
      </c>
      <c r="M21" s="230">
        <v>174.0882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1.1943999999999999</v>
      </c>
      <c r="D22" s="228">
        <v>47606.2048</v>
      </c>
      <c r="E22" s="229">
        <v>35635.871700000003</v>
      </c>
      <c r="F22" s="229">
        <v>40945.951300000001</v>
      </c>
      <c r="G22" s="229">
        <v>58079.479399999997</v>
      </c>
      <c r="H22" s="229">
        <v>67812.560299999997</v>
      </c>
      <c r="I22" s="229">
        <v>50439.568399999996</v>
      </c>
      <c r="J22" s="230">
        <v>9.33</v>
      </c>
      <c r="K22" s="230">
        <v>21.99</v>
      </c>
      <c r="L22" s="230">
        <v>14.77</v>
      </c>
      <c r="M22" s="230">
        <v>173.61930000000001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4.4600000000000001E-2</v>
      </c>
      <c r="D23" s="228">
        <v>45144.634400000003</v>
      </c>
      <c r="E23" s="229">
        <v>30281.599999999999</v>
      </c>
      <c r="F23" s="229">
        <v>34799.192999999999</v>
      </c>
      <c r="G23" s="229">
        <v>56475.621400000004</v>
      </c>
      <c r="H23" s="229">
        <v>67490.385699999999</v>
      </c>
      <c r="I23" s="229">
        <v>46612.724600000001</v>
      </c>
      <c r="J23" s="230">
        <v>11.36</v>
      </c>
      <c r="K23" s="230">
        <v>23.54</v>
      </c>
      <c r="L23" s="230">
        <v>10.67</v>
      </c>
      <c r="M23" s="230">
        <v>172.95349999999999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9.0010999999999992</v>
      </c>
      <c r="D24" s="241">
        <v>32867.084000000003</v>
      </c>
      <c r="E24" s="242">
        <v>26934.397099999998</v>
      </c>
      <c r="F24" s="242">
        <v>29642.356500000002</v>
      </c>
      <c r="G24" s="242">
        <v>36603.544500000004</v>
      </c>
      <c r="H24" s="242">
        <v>40644.220699999998</v>
      </c>
      <c r="I24" s="242">
        <v>33936.175600000002</v>
      </c>
      <c r="J24" s="243">
        <v>5.42</v>
      </c>
      <c r="K24" s="243">
        <v>7.37</v>
      </c>
      <c r="L24" s="243">
        <v>15.74</v>
      </c>
      <c r="M24" s="243">
        <v>174.53739999999999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0.27239999999999998</v>
      </c>
      <c r="D25" s="228">
        <v>33091.469100000002</v>
      </c>
      <c r="E25" s="229">
        <v>25310.8426</v>
      </c>
      <c r="F25" s="229">
        <v>28511.887299999999</v>
      </c>
      <c r="G25" s="229">
        <v>38263.036599999999</v>
      </c>
      <c r="H25" s="229">
        <v>43673.750200000002</v>
      </c>
      <c r="I25" s="229">
        <v>33985.386700000003</v>
      </c>
      <c r="J25" s="230">
        <v>8.81</v>
      </c>
      <c r="K25" s="230">
        <v>11.31</v>
      </c>
      <c r="L25" s="230">
        <v>10.48</v>
      </c>
      <c r="M25" s="230">
        <v>173.71520000000001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0.31380000000000002</v>
      </c>
      <c r="D26" s="228">
        <v>42035.800499999998</v>
      </c>
      <c r="E26" s="229">
        <v>28684.3367</v>
      </c>
      <c r="F26" s="229">
        <v>32715.558799999999</v>
      </c>
      <c r="G26" s="229">
        <v>57201.963499999998</v>
      </c>
      <c r="H26" s="229">
        <v>82984.020900000003</v>
      </c>
      <c r="I26" s="229">
        <v>49100.743900000001</v>
      </c>
      <c r="J26" s="230">
        <v>5.67</v>
      </c>
      <c r="K26" s="230">
        <v>20.53</v>
      </c>
      <c r="L26" s="230">
        <v>10.9</v>
      </c>
      <c r="M26" s="230">
        <v>177.1345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7.0380000000000003</v>
      </c>
      <c r="D27" s="228">
        <v>32738.808799999999</v>
      </c>
      <c r="E27" s="229">
        <v>27288.313699999999</v>
      </c>
      <c r="F27" s="229">
        <v>29778.8514</v>
      </c>
      <c r="G27" s="229">
        <v>36107.455699999999</v>
      </c>
      <c r="H27" s="229">
        <v>38877.471100000002</v>
      </c>
      <c r="I27" s="229">
        <v>33096.438099999999</v>
      </c>
      <c r="J27" s="230">
        <v>4.62</v>
      </c>
      <c r="K27" s="230">
        <v>4.95</v>
      </c>
      <c r="L27" s="230">
        <v>17.27</v>
      </c>
      <c r="M27" s="230">
        <v>174.47389999999999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0.71560000000000001</v>
      </c>
      <c r="D28" s="228">
        <v>32505.256700000002</v>
      </c>
      <c r="E28" s="229">
        <v>23973.0952</v>
      </c>
      <c r="F28" s="229">
        <v>27728.901699999999</v>
      </c>
      <c r="G28" s="229">
        <v>41717.650800000003</v>
      </c>
      <c r="H28" s="229">
        <v>51554.735800000002</v>
      </c>
      <c r="I28" s="229">
        <v>35322.436800000003</v>
      </c>
      <c r="J28" s="230">
        <v>9</v>
      </c>
      <c r="K28" s="230">
        <v>15.65</v>
      </c>
      <c r="L28" s="230">
        <v>10.64</v>
      </c>
      <c r="M28" s="230">
        <v>174.4177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6.7000000000000004E-2</v>
      </c>
      <c r="D29" s="228">
        <v>35738.641499999998</v>
      </c>
      <c r="E29" s="229">
        <v>28189.335999999999</v>
      </c>
      <c r="F29" s="229">
        <v>33058.792500000003</v>
      </c>
      <c r="G29" s="229">
        <v>40359.5098</v>
      </c>
      <c r="H29" s="229">
        <v>47742.820500000002</v>
      </c>
      <c r="I29" s="229">
        <v>37057.887999999999</v>
      </c>
      <c r="J29" s="230">
        <v>9.39</v>
      </c>
      <c r="K29" s="230">
        <v>16.7</v>
      </c>
      <c r="L29" s="230">
        <v>10.79</v>
      </c>
      <c r="M29" s="230">
        <v>173.87989999999999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0.59409999999999996</v>
      </c>
      <c r="D30" s="228">
        <v>32618.4928</v>
      </c>
      <c r="E30" s="229">
        <v>25177.8773</v>
      </c>
      <c r="F30" s="229">
        <v>28662.776300000001</v>
      </c>
      <c r="G30" s="229">
        <v>37165.007299999997</v>
      </c>
      <c r="H30" s="229">
        <v>44160.542099999999</v>
      </c>
      <c r="I30" s="229">
        <v>33828.775500000003</v>
      </c>
      <c r="J30" s="230">
        <v>7.88</v>
      </c>
      <c r="K30" s="230">
        <v>11.98</v>
      </c>
      <c r="L30" s="230">
        <v>11.24</v>
      </c>
      <c r="M30" s="230">
        <v>174.51240000000001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7.7</v>
      </c>
      <c r="D31" s="241">
        <v>34292.517999999996</v>
      </c>
      <c r="E31" s="242">
        <v>24953.1086</v>
      </c>
      <c r="F31" s="242">
        <v>29034.5049</v>
      </c>
      <c r="G31" s="242">
        <v>42223.0818</v>
      </c>
      <c r="H31" s="242">
        <v>48970.716</v>
      </c>
      <c r="I31" s="242">
        <v>36036.361400000002</v>
      </c>
      <c r="J31" s="243">
        <v>6.73</v>
      </c>
      <c r="K31" s="243">
        <v>14.22</v>
      </c>
      <c r="L31" s="243">
        <v>12.25</v>
      </c>
      <c r="M31" s="243">
        <v>171.60390000000001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0.43809999999999999</v>
      </c>
      <c r="D32" s="228">
        <v>29564.703699999998</v>
      </c>
      <c r="E32" s="229">
        <v>21873.651900000001</v>
      </c>
      <c r="F32" s="229">
        <v>25233.4931</v>
      </c>
      <c r="G32" s="229">
        <v>33155.741699999999</v>
      </c>
      <c r="H32" s="229">
        <v>37134.410600000003</v>
      </c>
      <c r="I32" s="229">
        <v>29684.686399999999</v>
      </c>
      <c r="J32" s="230">
        <v>8.1199999999999992</v>
      </c>
      <c r="K32" s="230">
        <v>10.73</v>
      </c>
      <c r="L32" s="230">
        <v>10.5</v>
      </c>
      <c r="M32" s="230">
        <v>174.08189999999999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0.71279999999999999</v>
      </c>
      <c r="D33" s="228">
        <v>37312.726799999997</v>
      </c>
      <c r="E33" s="229">
        <v>29269.122899999998</v>
      </c>
      <c r="F33" s="229">
        <v>33181.204700000002</v>
      </c>
      <c r="G33" s="229">
        <v>42431.83</v>
      </c>
      <c r="H33" s="229">
        <v>45766.291899999997</v>
      </c>
      <c r="I33" s="229">
        <v>37582.614099999999</v>
      </c>
      <c r="J33" s="230">
        <v>1.49</v>
      </c>
      <c r="K33" s="230">
        <v>19.670000000000002</v>
      </c>
      <c r="L33" s="230">
        <v>11.05</v>
      </c>
      <c r="M33" s="230">
        <v>170.02959999999999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5.8757000000000001</v>
      </c>
      <c r="D34" s="228">
        <v>35254.273099999999</v>
      </c>
      <c r="E34" s="229">
        <v>25841.778900000001</v>
      </c>
      <c r="F34" s="229">
        <v>29674.0926</v>
      </c>
      <c r="G34" s="229">
        <v>43972.356200000002</v>
      </c>
      <c r="H34" s="229">
        <v>50245.039700000001</v>
      </c>
      <c r="I34" s="229">
        <v>37106.815300000002</v>
      </c>
      <c r="J34" s="230">
        <v>7.29</v>
      </c>
      <c r="K34" s="230">
        <v>13.92</v>
      </c>
      <c r="L34" s="230">
        <v>12.66</v>
      </c>
      <c r="M34" s="230">
        <v>171.26169999999999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0.53480000000000005</v>
      </c>
      <c r="D35" s="228">
        <v>28253.311900000001</v>
      </c>
      <c r="E35" s="229">
        <v>21336.595799999999</v>
      </c>
      <c r="F35" s="229">
        <v>24225.132799999999</v>
      </c>
      <c r="G35" s="229">
        <v>32363.7451</v>
      </c>
      <c r="H35" s="229">
        <v>35902.337299999999</v>
      </c>
      <c r="I35" s="229">
        <v>28543.1996</v>
      </c>
      <c r="J35" s="230">
        <v>6.41</v>
      </c>
      <c r="K35" s="230">
        <v>11.82</v>
      </c>
      <c r="L35" s="230">
        <v>10.58</v>
      </c>
      <c r="M35" s="230">
        <v>174.79750000000001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0.1384</v>
      </c>
      <c r="D36" s="228">
        <v>31303.245200000001</v>
      </c>
      <c r="E36" s="229">
        <v>23599.994900000002</v>
      </c>
      <c r="F36" s="229">
        <v>26824.452300000001</v>
      </c>
      <c r="G36" s="229">
        <v>34644.2981</v>
      </c>
      <c r="H36" s="229">
        <v>39164.648000000001</v>
      </c>
      <c r="I36" s="229">
        <v>31695.7611</v>
      </c>
      <c r="J36" s="230">
        <v>8.24</v>
      </c>
      <c r="K36" s="230">
        <v>14.66</v>
      </c>
      <c r="L36" s="230">
        <v>10.29</v>
      </c>
      <c r="M36" s="230">
        <v>174.0521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1.6708000000000001</v>
      </c>
      <c r="D37" s="241">
        <v>28450.3789</v>
      </c>
      <c r="E37" s="242">
        <v>21303.2461</v>
      </c>
      <c r="F37" s="242">
        <v>24529.407899999998</v>
      </c>
      <c r="G37" s="242">
        <v>32390.257000000001</v>
      </c>
      <c r="H37" s="242">
        <v>36262.894699999997</v>
      </c>
      <c r="I37" s="242">
        <v>28754.8547</v>
      </c>
      <c r="J37" s="243">
        <v>7.28</v>
      </c>
      <c r="K37" s="243">
        <v>12.25</v>
      </c>
      <c r="L37" s="243">
        <v>10.79</v>
      </c>
      <c r="M37" s="243">
        <v>173.96950000000001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0.45529999999999998</v>
      </c>
      <c r="D38" s="228">
        <v>25696.799500000001</v>
      </c>
      <c r="E38" s="229">
        <v>19103.583299999998</v>
      </c>
      <c r="F38" s="229">
        <v>22553.484</v>
      </c>
      <c r="G38" s="229">
        <v>29437.243900000001</v>
      </c>
      <c r="H38" s="229">
        <v>34545.8822</v>
      </c>
      <c r="I38" s="229">
        <v>26421.278900000001</v>
      </c>
      <c r="J38" s="230">
        <v>9.14</v>
      </c>
      <c r="K38" s="230">
        <v>9.68</v>
      </c>
      <c r="L38" s="230">
        <v>10.45</v>
      </c>
      <c r="M38" s="230">
        <v>173.94749999999999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6.6400000000000001E-2</v>
      </c>
      <c r="D39" s="228">
        <v>22783.987000000001</v>
      </c>
      <c r="E39" s="229">
        <v>18852.1666</v>
      </c>
      <c r="F39" s="229">
        <v>20664.857599999999</v>
      </c>
      <c r="G39" s="229">
        <v>27685.614000000001</v>
      </c>
      <c r="H39" s="229">
        <v>30508.3613</v>
      </c>
      <c r="I39" s="229">
        <v>23930.371299999999</v>
      </c>
      <c r="J39" s="230">
        <v>5.87</v>
      </c>
      <c r="K39" s="230">
        <v>14.5</v>
      </c>
      <c r="L39" s="230">
        <v>10.48</v>
      </c>
      <c r="M39" s="230">
        <v>172.5521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0.28870000000000001</v>
      </c>
      <c r="D40" s="228">
        <v>28475.7958</v>
      </c>
      <c r="E40" s="229">
        <v>23056.3488</v>
      </c>
      <c r="F40" s="229">
        <v>25310.3541</v>
      </c>
      <c r="G40" s="229">
        <v>32575.6944</v>
      </c>
      <c r="H40" s="229">
        <v>36790.710400000004</v>
      </c>
      <c r="I40" s="229">
        <v>29327.416300000001</v>
      </c>
      <c r="J40" s="230">
        <v>6.98</v>
      </c>
      <c r="K40" s="230">
        <v>12.31</v>
      </c>
      <c r="L40" s="230">
        <v>10.47</v>
      </c>
      <c r="M40" s="230">
        <v>173.99850000000001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0.86029999999999995</v>
      </c>
      <c r="D41" s="228">
        <v>29998.024300000001</v>
      </c>
      <c r="E41" s="229">
        <v>22866.0959</v>
      </c>
      <c r="F41" s="229">
        <v>26038.223699999999</v>
      </c>
      <c r="G41" s="229">
        <v>33306.867700000003</v>
      </c>
      <c r="H41" s="229">
        <v>36751.7673</v>
      </c>
      <c r="I41" s="229">
        <v>30170.4444</v>
      </c>
      <c r="J41" s="230">
        <v>6.6</v>
      </c>
      <c r="K41" s="230">
        <v>13.29</v>
      </c>
      <c r="L41" s="230">
        <v>11.08</v>
      </c>
      <c r="M41" s="230">
        <v>174.08099999999999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5.2991000000000001</v>
      </c>
      <c r="D42" s="241">
        <v>23856.382300000001</v>
      </c>
      <c r="E42" s="242">
        <v>17125.310700000002</v>
      </c>
      <c r="F42" s="242">
        <v>19427.9166</v>
      </c>
      <c r="G42" s="242">
        <v>27851.772300000001</v>
      </c>
      <c r="H42" s="242">
        <v>35751.777199999997</v>
      </c>
      <c r="I42" s="242">
        <v>25161.538400000001</v>
      </c>
      <c r="J42" s="243">
        <v>5.1100000000000003</v>
      </c>
      <c r="K42" s="243">
        <v>14.46</v>
      </c>
      <c r="L42" s="243">
        <v>11.35</v>
      </c>
      <c r="M42" s="243">
        <v>171.08959999999999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2.2208999999999999</v>
      </c>
      <c r="D43" s="228">
        <v>19795.1666</v>
      </c>
      <c r="E43" s="229">
        <v>16166.929700000001</v>
      </c>
      <c r="F43" s="229">
        <v>17646.4166</v>
      </c>
      <c r="G43" s="229">
        <v>23092.540700000001</v>
      </c>
      <c r="H43" s="229">
        <v>26871.398499999999</v>
      </c>
      <c r="I43" s="229">
        <v>20747.999899999999</v>
      </c>
      <c r="J43" s="230">
        <v>5.99</v>
      </c>
      <c r="K43" s="230">
        <v>7.69</v>
      </c>
      <c r="L43" s="230">
        <v>10.11</v>
      </c>
      <c r="M43" s="230">
        <v>174.4616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8.1799999999999998E-2</v>
      </c>
      <c r="D44" s="228">
        <v>22493.031200000001</v>
      </c>
      <c r="E44" s="229">
        <v>18237.891899999999</v>
      </c>
      <c r="F44" s="229">
        <v>20271.105800000001</v>
      </c>
      <c r="G44" s="229">
        <v>25631.051800000001</v>
      </c>
      <c r="H44" s="229">
        <v>28346.1937</v>
      </c>
      <c r="I44" s="229">
        <v>23053.782200000001</v>
      </c>
      <c r="J44" s="230">
        <v>6.38</v>
      </c>
      <c r="K44" s="230">
        <v>10.98</v>
      </c>
      <c r="L44" s="230">
        <v>9.69</v>
      </c>
      <c r="M44" s="230">
        <v>173.74639999999999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2.1076000000000001</v>
      </c>
      <c r="D45" s="228">
        <v>25377.111400000002</v>
      </c>
      <c r="E45" s="229">
        <v>19170.1666</v>
      </c>
      <c r="F45" s="229">
        <v>22560.3694</v>
      </c>
      <c r="G45" s="229">
        <v>27277.444899999999</v>
      </c>
      <c r="H45" s="229">
        <v>29010.544600000001</v>
      </c>
      <c r="I45" s="229">
        <v>24860.2634</v>
      </c>
      <c r="J45" s="230">
        <v>3.91</v>
      </c>
      <c r="K45" s="230">
        <v>14.59</v>
      </c>
      <c r="L45" s="230">
        <v>12.51</v>
      </c>
      <c r="M45" s="230">
        <v>168.9487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0.88859999999999995</v>
      </c>
      <c r="D46" s="228">
        <v>36984.065699999999</v>
      </c>
      <c r="E46" s="229">
        <v>23557.382099999999</v>
      </c>
      <c r="F46" s="229">
        <v>31708.170399999999</v>
      </c>
      <c r="G46" s="229">
        <v>43594.750399999997</v>
      </c>
      <c r="H46" s="229">
        <v>49505.090300000003</v>
      </c>
      <c r="I46" s="229">
        <v>37100.641000000003</v>
      </c>
      <c r="J46" s="230">
        <v>5.7</v>
      </c>
      <c r="K46" s="230">
        <v>23.92</v>
      </c>
      <c r="L46" s="230">
        <v>11.35</v>
      </c>
      <c r="M46" s="230">
        <v>167.495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0.17100000000000001</v>
      </c>
      <c r="D47" s="241">
        <v>22391.6666</v>
      </c>
      <c r="E47" s="242">
        <v>18136.368299999998</v>
      </c>
      <c r="F47" s="242">
        <v>20508.083299999998</v>
      </c>
      <c r="G47" s="242">
        <v>25124.814699999999</v>
      </c>
      <c r="H47" s="242">
        <v>28865.063600000001</v>
      </c>
      <c r="I47" s="242">
        <v>23182.9437</v>
      </c>
      <c r="J47" s="243">
        <v>6.94</v>
      </c>
      <c r="K47" s="243">
        <v>11.32</v>
      </c>
      <c r="L47" s="243">
        <v>10.210000000000001</v>
      </c>
      <c r="M47" s="243">
        <v>177.67089999999999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0.14979999999999999</v>
      </c>
      <c r="D48" s="228">
        <v>22055.363399999998</v>
      </c>
      <c r="E48" s="229">
        <v>18016.098000000002</v>
      </c>
      <c r="F48" s="229">
        <v>20133.583299999998</v>
      </c>
      <c r="G48" s="229">
        <v>24981.25</v>
      </c>
      <c r="H48" s="229">
        <v>28192.567599999998</v>
      </c>
      <c r="I48" s="229">
        <v>22711.981199999998</v>
      </c>
      <c r="J48" s="230">
        <v>6.72</v>
      </c>
      <c r="K48" s="230">
        <v>10.6</v>
      </c>
      <c r="L48" s="230">
        <v>10.33</v>
      </c>
      <c r="M48" s="230">
        <v>178.05609999999999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2.12E-2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44" customFormat="1" ht="18.75" customHeight="1" x14ac:dyDescent="0.2">
      <c r="A50" s="225" t="s">
        <v>147</v>
      </c>
      <c r="B50" s="226" t="s">
        <v>148</v>
      </c>
      <c r="C50" s="227"/>
      <c r="D50" s="228"/>
      <c r="E50" s="229"/>
      <c r="F50" s="229"/>
      <c r="G50" s="229"/>
      <c r="H50" s="229"/>
      <c r="I50" s="229"/>
      <c r="J50" s="230"/>
      <c r="K50" s="230"/>
      <c r="L50" s="230"/>
      <c r="M50" s="230"/>
    </row>
    <row r="51" spans="1:17" s="231" customFormat="1" ht="18.75" customHeight="1" x14ac:dyDescent="0.2">
      <c r="A51" s="238" t="s">
        <v>149</v>
      </c>
      <c r="B51" s="239" t="s">
        <v>150</v>
      </c>
      <c r="C51" s="240">
        <v>0.30430000000000001</v>
      </c>
      <c r="D51" s="241">
        <v>24625.3675</v>
      </c>
      <c r="E51" s="242">
        <v>19690.533100000001</v>
      </c>
      <c r="F51" s="242">
        <v>21951.675800000001</v>
      </c>
      <c r="G51" s="242">
        <v>27187.423900000002</v>
      </c>
      <c r="H51" s="242">
        <v>29842.074100000002</v>
      </c>
      <c r="I51" s="242">
        <v>24607.646100000002</v>
      </c>
      <c r="J51" s="243">
        <v>7.32</v>
      </c>
      <c r="K51" s="243">
        <v>11.93</v>
      </c>
      <c r="L51" s="243">
        <v>10.32</v>
      </c>
      <c r="M51" s="243">
        <v>174.99879999999999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0.11119999999999999</v>
      </c>
      <c r="D52" s="228">
        <v>23941.092799999999</v>
      </c>
      <c r="E52" s="229">
        <v>19168.365300000001</v>
      </c>
      <c r="F52" s="229">
        <v>21436.107100000001</v>
      </c>
      <c r="G52" s="229">
        <v>25982.083299999998</v>
      </c>
      <c r="H52" s="229">
        <v>28111.953099999999</v>
      </c>
      <c r="I52" s="229">
        <v>23677.4823</v>
      </c>
      <c r="J52" s="230">
        <v>6.46</v>
      </c>
      <c r="K52" s="230">
        <v>11.32</v>
      </c>
      <c r="L52" s="230">
        <v>10.82</v>
      </c>
      <c r="M52" s="230">
        <v>174.55070000000001</v>
      </c>
      <c r="O52" s="244"/>
      <c r="P52" s="244"/>
      <c r="Q52" s="244"/>
    </row>
    <row r="53" spans="1:17" s="231" customFormat="1" ht="18.75" customHeight="1" x14ac:dyDescent="0.2">
      <c r="A53" s="225" t="s">
        <v>153</v>
      </c>
      <c r="B53" s="226" t="s">
        <v>154</v>
      </c>
      <c r="C53" s="227">
        <v>9.2600000000000002E-2</v>
      </c>
      <c r="D53" s="228">
        <v>26017.549299999999</v>
      </c>
      <c r="E53" s="229">
        <v>20751.2667</v>
      </c>
      <c r="F53" s="229">
        <v>23390.8223</v>
      </c>
      <c r="G53" s="229">
        <v>28423.506700000002</v>
      </c>
      <c r="H53" s="229">
        <v>30841.295999999998</v>
      </c>
      <c r="I53" s="229">
        <v>25842.696199999998</v>
      </c>
      <c r="J53" s="230">
        <v>6.77</v>
      </c>
      <c r="K53" s="230">
        <v>13.27</v>
      </c>
      <c r="L53" s="230">
        <v>10.32</v>
      </c>
      <c r="M53" s="230">
        <v>176.66679999999999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1.1599999999999999E-2</v>
      </c>
      <c r="D54" s="228" t="s">
        <v>44</v>
      </c>
      <c r="E54" s="229" t="s">
        <v>44</v>
      </c>
      <c r="F54" s="229" t="s">
        <v>44</v>
      </c>
      <c r="G54" s="229" t="s">
        <v>44</v>
      </c>
      <c r="H54" s="229" t="s">
        <v>44</v>
      </c>
      <c r="I54" s="229" t="s">
        <v>44</v>
      </c>
      <c r="J54" s="230" t="s">
        <v>44</v>
      </c>
      <c r="K54" s="230" t="s">
        <v>44</v>
      </c>
      <c r="L54" s="230" t="s">
        <v>44</v>
      </c>
      <c r="M54" s="230" t="s">
        <v>44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4.0300000000000002E-2</v>
      </c>
      <c r="D55" s="228">
        <v>25827.298699999999</v>
      </c>
      <c r="E55" s="229">
        <v>22158.749400000001</v>
      </c>
      <c r="F55" s="229">
        <v>24625.3675</v>
      </c>
      <c r="G55" s="229">
        <v>28656.944899999999</v>
      </c>
      <c r="H55" s="229">
        <v>29934.0651</v>
      </c>
      <c r="I55" s="229">
        <v>26234.224999999999</v>
      </c>
      <c r="J55" s="230">
        <v>7.5</v>
      </c>
      <c r="K55" s="230">
        <v>13.72</v>
      </c>
      <c r="L55" s="230">
        <v>9.5399999999999991</v>
      </c>
      <c r="M55" s="230">
        <v>174.4222</v>
      </c>
      <c r="O55" s="244"/>
      <c r="P55" s="244"/>
      <c r="Q55" s="244"/>
    </row>
    <row r="56" spans="1:17" ht="18.75" customHeight="1" x14ac:dyDescent="0.2">
      <c r="A56" s="225" t="s">
        <v>159</v>
      </c>
      <c r="B56" s="226" t="s">
        <v>160</v>
      </c>
      <c r="C56" s="227">
        <v>4.8399999999999999E-2</v>
      </c>
      <c r="D56" s="228">
        <v>21879.1358</v>
      </c>
      <c r="E56" s="229">
        <v>18458.337599999999</v>
      </c>
      <c r="F56" s="229">
        <v>19821.75</v>
      </c>
      <c r="G56" s="229">
        <v>25856.584200000001</v>
      </c>
      <c r="H56" s="229">
        <v>27474.489099999999</v>
      </c>
      <c r="I56" s="229">
        <v>22391.409</v>
      </c>
      <c r="J56" s="230">
        <v>8.76</v>
      </c>
      <c r="K56" s="230">
        <v>9.48</v>
      </c>
      <c r="L56" s="230">
        <v>9.9499999999999993</v>
      </c>
      <c r="M56" s="230">
        <v>173.5573</v>
      </c>
      <c r="O56" s="244"/>
      <c r="P56" s="244"/>
      <c r="Q56" s="244"/>
    </row>
    <row r="57" spans="1:17" ht="18.75" customHeight="1" x14ac:dyDescent="0.2">
      <c r="A57" s="238" t="s">
        <v>161</v>
      </c>
      <c r="B57" s="239" t="s">
        <v>162</v>
      </c>
      <c r="C57" s="240">
        <v>0.46789999999999998</v>
      </c>
      <c r="D57" s="241">
        <v>26579.919900000001</v>
      </c>
      <c r="E57" s="242">
        <v>18239.6666</v>
      </c>
      <c r="F57" s="242">
        <v>22126.754799999999</v>
      </c>
      <c r="G57" s="242">
        <v>34934.442499999997</v>
      </c>
      <c r="H57" s="242">
        <v>39288.883900000001</v>
      </c>
      <c r="I57" s="242">
        <v>28134.449199999999</v>
      </c>
      <c r="J57" s="243">
        <v>4.32</v>
      </c>
      <c r="K57" s="243">
        <v>19.760000000000002</v>
      </c>
      <c r="L57" s="243">
        <v>10.73</v>
      </c>
      <c r="M57" s="243">
        <v>175.85419999999999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0.1142</v>
      </c>
      <c r="D58" s="228">
        <v>19622.0455</v>
      </c>
      <c r="E58" s="229">
        <v>16865.802199999998</v>
      </c>
      <c r="F58" s="229">
        <v>17780.1666</v>
      </c>
      <c r="G58" s="229">
        <v>24406.695199999998</v>
      </c>
      <c r="H58" s="229">
        <v>27834.820800000001</v>
      </c>
      <c r="I58" s="229">
        <v>21131.550200000001</v>
      </c>
      <c r="J58" s="230">
        <v>4.9000000000000004</v>
      </c>
      <c r="K58" s="230">
        <v>14.83</v>
      </c>
      <c r="L58" s="230">
        <v>9.92</v>
      </c>
      <c r="M58" s="230">
        <v>174.30289999999999</v>
      </c>
      <c r="O58" s="244"/>
      <c r="P58" s="244"/>
      <c r="Q58" s="244"/>
    </row>
    <row r="59" spans="1:17" ht="18.75" customHeight="1" x14ac:dyDescent="0.2">
      <c r="A59" s="225" t="s">
        <v>165</v>
      </c>
      <c r="B59" s="226" t="s">
        <v>166</v>
      </c>
      <c r="C59" s="227">
        <v>2.8999999999999998E-3</v>
      </c>
      <c r="D59" s="228" t="s">
        <v>44</v>
      </c>
      <c r="E59" s="229" t="s">
        <v>44</v>
      </c>
      <c r="F59" s="229" t="s">
        <v>44</v>
      </c>
      <c r="G59" s="229" t="s">
        <v>44</v>
      </c>
      <c r="H59" s="229" t="s">
        <v>44</v>
      </c>
      <c r="I59" s="229" t="s">
        <v>44</v>
      </c>
      <c r="J59" s="230" t="s">
        <v>44</v>
      </c>
      <c r="K59" s="230" t="s">
        <v>44</v>
      </c>
      <c r="L59" s="230" t="s">
        <v>44</v>
      </c>
      <c r="M59" s="230" t="s">
        <v>44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0.35060000000000002</v>
      </c>
      <c r="D60" s="228">
        <v>29362.914100000002</v>
      </c>
      <c r="E60" s="229">
        <v>21549.615300000001</v>
      </c>
      <c r="F60" s="229">
        <v>24372.254499999999</v>
      </c>
      <c r="G60" s="229">
        <v>36839.801800000001</v>
      </c>
      <c r="H60" s="229">
        <v>40310.871899999998</v>
      </c>
      <c r="I60" s="229">
        <v>30437.030900000002</v>
      </c>
      <c r="J60" s="230">
        <v>4.17</v>
      </c>
      <c r="K60" s="230">
        <v>20.88</v>
      </c>
      <c r="L60" s="230">
        <v>10.91</v>
      </c>
      <c r="M60" s="230">
        <v>176.36070000000001</v>
      </c>
      <c r="O60" s="244"/>
      <c r="P60" s="244"/>
      <c r="Q60" s="244"/>
    </row>
    <row r="61" spans="1:17" ht="18.75" customHeight="1" x14ac:dyDescent="0.2">
      <c r="A61" s="238" t="s">
        <v>169</v>
      </c>
      <c r="B61" s="239" t="s">
        <v>170</v>
      </c>
      <c r="C61" s="240">
        <v>2.1791</v>
      </c>
      <c r="D61" s="241">
        <v>16249.2063</v>
      </c>
      <c r="E61" s="242">
        <v>13621.6376</v>
      </c>
      <c r="F61" s="242">
        <v>14959.0833</v>
      </c>
      <c r="G61" s="242">
        <v>18284.9166</v>
      </c>
      <c r="H61" s="242">
        <v>21822.488099999999</v>
      </c>
      <c r="I61" s="242">
        <v>17130.740099999999</v>
      </c>
      <c r="J61" s="243">
        <v>5.56</v>
      </c>
      <c r="K61" s="243">
        <v>7.41</v>
      </c>
      <c r="L61" s="243">
        <v>10.35</v>
      </c>
      <c r="M61" s="243">
        <v>174.72559999999999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1.43</v>
      </c>
      <c r="D62" s="228">
        <v>16079.718999999999</v>
      </c>
      <c r="E62" s="229">
        <v>14364.193600000001</v>
      </c>
      <c r="F62" s="229">
        <v>15109.0833</v>
      </c>
      <c r="G62" s="229">
        <v>17467.75</v>
      </c>
      <c r="H62" s="229">
        <v>19075.333299999998</v>
      </c>
      <c r="I62" s="229">
        <v>16527.512900000002</v>
      </c>
      <c r="J62" s="230">
        <v>5.71</v>
      </c>
      <c r="K62" s="230">
        <v>6.35</v>
      </c>
      <c r="L62" s="230">
        <v>10.31</v>
      </c>
      <c r="M62" s="230">
        <v>174.31360000000001</v>
      </c>
      <c r="O62" s="244"/>
      <c r="P62" s="244"/>
      <c r="Q62" s="244"/>
    </row>
    <row r="63" spans="1:17" ht="18.75" customHeight="1" x14ac:dyDescent="0.2">
      <c r="A63" s="225" t="s">
        <v>173</v>
      </c>
      <c r="B63" s="226" t="s">
        <v>174</v>
      </c>
      <c r="C63" s="227">
        <v>1.0500000000000001E-2</v>
      </c>
      <c r="D63" s="228" t="s">
        <v>44</v>
      </c>
      <c r="E63" s="229" t="s">
        <v>44</v>
      </c>
      <c r="F63" s="229" t="s">
        <v>44</v>
      </c>
      <c r="G63" s="229" t="s">
        <v>44</v>
      </c>
      <c r="H63" s="229" t="s">
        <v>44</v>
      </c>
      <c r="I63" s="229" t="s">
        <v>44</v>
      </c>
      <c r="J63" s="230" t="s">
        <v>44</v>
      </c>
      <c r="K63" s="230" t="s">
        <v>44</v>
      </c>
      <c r="L63" s="230" t="s">
        <v>44</v>
      </c>
      <c r="M63" s="230" t="s">
        <v>44</v>
      </c>
      <c r="O63" s="244"/>
      <c r="P63" s="244"/>
      <c r="Q63" s="244"/>
    </row>
    <row r="64" spans="1:17" ht="18.75" customHeight="1" x14ac:dyDescent="0.2">
      <c r="A64" s="225" t="s">
        <v>175</v>
      </c>
      <c r="B64" s="226" t="s">
        <v>176</v>
      </c>
      <c r="C64" s="227">
        <v>3.6200000000000003E-2</v>
      </c>
      <c r="D64" s="228">
        <v>18175.7153</v>
      </c>
      <c r="E64" s="229">
        <v>13122.5074</v>
      </c>
      <c r="F64" s="229">
        <v>14574.229499999999</v>
      </c>
      <c r="G64" s="229">
        <v>19051.4166</v>
      </c>
      <c r="H64" s="229">
        <v>24125.6492</v>
      </c>
      <c r="I64" s="229">
        <v>18038.599099999999</v>
      </c>
      <c r="J64" s="230">
        <v>3.55</v>
      </c>
      <c r="K64" s="230">
        <v>8.76</v>
      </c>
      <c r="L64" s="230">
        <v>10.02</v>
      </c>
      <c r="M64" s="230">
        <v>175.01499999999999</v>
      </c>
      <c r="O64" s="244"/>
    </row>
    <row r="65" spans="1:13" ht="18.75" customHeight="1" x14ac:dyDescent="0.2">
      <c r="A65" s="225" t="s">
        <v>177</v>
      </c>
      <c r="B65" s="226" t="s">
        <v>178</v>
      </c>
      <c r="C65" s="227">
        <v>5.11E-2</v>
      </c>
      <c r="D65" s="228">
        <v>17222.833299999998</v>
      </c>
      <c r="E65" s="229">
        <v>15649.2222</v>
      </c>
      <c r="F65" s="229">
        <v>16320.6178</v>
      </c>
      <c r="G65" s="229">
        <v>18143.4166</v>
      </c>
      <c r="H65" s="229">
        <v>19511.770799999998</v>
      </c>
      <c r="I65" s="229">
        <v>17308.1901</v>
      </c>
      <c r="J65" s="230">
        <v>6.06</v>
      </c>
      <c r="K65" s="230">
        <v>5.92</v>
      </c>
      <c r="L65" s="230">
        <v>10.01</v>
      </c>
      <c r="M65" s="230">
        <v>174.4579</v>
      </c>
    </row>
    <row r="66" spans="1:13" ht="18.75" customHeight="1" x14ac:dyDescent="0.2">
      <c r="A66" s="225" t="s">
        <v>179</v>
      </c>
      <c r="B66" s="226" t="s">
        <v>180</v>
      </c>
      <c r="C66" s="227">
        <v>1E-3</v>
      </c>
      <c r="D66" s="228" t="s">
        <v>44</v>
      </c>
      <c r="E66" s="229" t="s">
        <v>44</v>
      </c>
      <c r="F66" s="229" t="s">
        <v>44</v>
      </c>
      <c r="G66" s="229" t="s">
        <v>44</v>
      </c>
      <c r="H66" s="229" t="s">
        <v>44</v>
      </c>
      <c r="I66" s="229" t="s">
        <v>44</v>
      </c>
      <c r="J66" s="230" t="s">
        <v>44</v>
      </c>
      <c r="K66" s="230" t="s">
        <v>44</v>
      </c>
      <c r="L66" s="230" t="s">
        <v>44</v>
      </c>
      <c r="M66" s="230" t="s">
        <v>44</v>
      </c>
    </row>
    <row r="67" spans="1:13" ht="18.75" customHeight="1" x14ac:dyDescent="0.2">
      <c r="A67" s="225" t="s">
        <v>181</v>
      </c>
      <c r="B67" s="226" t="s">
        <v>182</v>
      </c>
      <c r="C67" s="227">
        <v>0.65010000000000001</v>
      </c>
      <c r="D67" s="228">
        <v>17085.175299999999</v>
      </c>
      <c r="E67" s="229">
        <v>12452.88</v>
      </c>
      <c r="F67" s="229">
        <v>13761.5283</v>
      </c>
      <c r="G67" s="229">
        <v>21952.807000000001</v>
      </c>
      <c r="H67" s="229">
        <v>25879.555499999999</v>
      </c>
      <c r="I67" s="229">
        <v>18342.333900000001</v>
      </c>
      <c r="J67" s="230">
        <v>5.28</v>
      </c>
      <c r="K67" s="230">
        <v>9.67</v>
      </c>
      <c r="L67" s="230">
        <v>10.5</v>
      </c>
      <c r="M67" s="230">
        <v>175.7259</v>
      </c>
    </row>
    <row r="68" spans="1:13" ht="17.25" hidden="1" customHeight="1" x14ac:dyDescent="0.2">
      <c r="A68" s="225"/>
      <c r="B68" s="226" t="s">
        <v>68</v>
      </c>
      <c r="C68" s="227"/>
      <c r="D68" s="228"/>
      <c r="E68" s="229"/>
      <c r="F68" s="229"/>
      <c r="G68" s="229"/>
      <c r="H68" s="229"/>
      <c r="I68" s="229"/>
      <c r="J68" s="230"/>
      <c r="K68" s="230"/>
      <c r="L68" s="230"/>
      <c r="M68" s="230"/>
    </row>
    <row r="69" spans="1:13" ht="2.25" customHeight="1" x14ac:dyDescent="0.2">
      <c r="A69" s="225"/>
      <c r="B69" s="226"/>
      <c r="C69" s="227"/>
      <c r="D69" s="228"/>
      <c r="E69" s="229"/>
      <c r="F69" s="229"/>
      <c r="G69" s="229"/>
      <c r="H69" s="229"/>
      <c r="I69" s="229"/>
      <c r="J69" s="230"/>
      <c r="K69" s="230"/>
      <c r="L69" s="230"/>
      <c r="M69" s="230"/>
    </row>
    <row r="70" spans="1:13" ht="18.75" customHeight="1" x14ac:dyDescent="0.2">
      <c r="A70" s="245"/>
      <c r="B70" s="246" t="s">
        <v>42</v>
      </c>
      <c r="C70" s="247">
        <v>28.363900000000001</v>
      </c>
      <c r="D70" s="248">
        <v>30802.660500000002</v>
      </c>
      <c r="E70" s="249">
        <v>18404.216499999999</v>
      </c>
      <c r="F70" s="249">
        <v>24887.253799999999</v>
      </c>
      <c r="G70" s="249">
        <v>37051.421300000002</v>
      </c>
      <c r="H70" s="249">
        <v>45749.377899999999</v>
      </c>
      <c r="I70" s="249">
        <v>31954.706600000001</v>
      </c>
      <c r="J70" s="250">
        <v>6.27</v>
      </c>
      <c r="K70" s="250">
        <v>12.36</v>
      </c>
      <c r="L70" s="250">
        <v>13.21</v>
      </c>
      <c r="M70" s="250">
        <v>173.0795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2480-2188-4EBF-A3A9-CBD44847807F}">
  <sheetPr codeName="List36">
    <tabColor theme="5" tint="0.39997558519241921"/>
  </sheetPr>
  <dimension ref="A1:U804"/>
  <sheetViews>
    <sheetView showGridLines="0" zoomScale="75" zoomScaleNormal="75" zoomScaleSheetLayoutView="80" workbookViewId="0">
      <selection activeCell="G36" sqref="G36"/>
    </sheetView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1" s="2"/>
      <c r="C1" s="3" t="s">
        <v>183</v>
      </c>
      <c r="D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E1" s="2"/>
      <c r="F1" s="3"/>
      <c r="G1" s="1"/>
      <c r="H1" s="2"/>
      <c r="I1" s="2"/>
      <c r="J1" s="3"/>
      <c r="K1" s="2"/>
      <c r="L1" s="3" t="s">
        <v>183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184</v>
      </c>
      <c r="B3" s="72"/>
      <c r="C3" s="72"/>
      <c r="D3" s="72" t="s">
        <v>184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Zlínský kraj</v>
      </c>
      <c r="C4" s="76"/>
      <c r="D4" s="253"/>
      <c r="E4" s="253"/>
      <c r="F4" s="253"/>
      <c r="G4" s="253"/>
      <c r="H4" s="253"/>
      <c r="I4" s="18"/>
      <c r="J4" s="19" t="str">
        <f>VLOOKUP($P$1,[1]System!$N$2:$Q$16,2,0)</f>
        <v>Zlínský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185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186</v>
      </c>
      <c r="B12" s="273">
        <v>9.6299999999999997E-2</v>
      </c>
      <c r="C12" s="274">
        <v>57329.345600000001</v>
      </c>
      <c r="D12" s="275">
        <v>41576.620999999999</v>
      </c>
      <c r="E12" s="275">
        <v>51606.940900000001</v>
      </c>
      <c r="F12" s="275">
        <v>67316.207800000004</v>
      </c>
      <c r="G12" s="275">
        <v>77355.545700000002</v>
      </c>
      <c r="H12" s="275">
        <v>58986.447</v>
      </c>
      <c r="I12" s="276">
        <v>10.27</v>
      </c>
      <c r="J12" s="276">
        <v>30.66</v>
      </c>
      <c r="K12" s="276">
        <v>11.39</v>
      </c>
      <c r="L12" s="276">
        <v>174.19130000000001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187</v>
      </c>
      <c r="B13" s="278">
        <v>4.3799999999999999E-2</v>
      </c>
      <c r="C13" s="279">
        <v>57051.171300000002</v>
      </c>
      <c r="D13" s="280">
        <v>40089.046000000002</v>
      </c>
      <c r="E13" s="280">
        <v>50119.361100000002</v>
      </c>
      <c r="F13" s="280">
        <v>72508.114300000001</v>
      </c>
      <c r="G13" s="280">
        <v>92164.652700000006</v>
      </c>
      <c r="H13" s="280">
        <v>61493.487399999998</v>
      </c>
      <c r="I13" s="281">
        <v>13.01</v>
      </c>
      <c r="J13" s="281">
        <v>29.64</v>
      </c>
      <c r="K13" s="281">
        <v>10.9</v>
      </c>
      <c r="L13" s="281">
        <v>174.376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188</v>
      </c>
      <c r="B14" s="273">
        <v>3.3099999999999997E-2</v>
      </c>
      <c r="C14" s="274">
        <v>51440.815799999997</v>
      </c>
      <c r="D14" s="275">
        <v>33735.038099999998</v>
      </c>
      <c r="E14" s="275">
        <v>38793.869100000004</v>
      </c>
      <c r="F14" s="275">
        <v>58731.703800000003</v>
      </c>
      <c r="G14" s="275">
        <v>70790.588199999998</v>
      </c>
      <c r="H14" s="275">
        <v>51060.3462</v>
      </c>
      <c r="I14" s="276">
        <v>12.22</v>
      </c>
      <c r="J14" s="276">
        <v>26.09</v>
      </c>
      <c r="K14" s="276">
        <v>11.71</v>
      </c>
      <c r="L14" s="276">
        <v>173.87139999999999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189</v>
      </c>
      <c r="B15" s="278">
        <v>3.7999999999999999E-2</v>
      </c>
      <c r="C15" s="279">
        <v>43101.693399999996</v>
      </c>
      <c r="D15" s="280">
        <v>37143.657700000003</v>
      </c>
      <c r="E15" s="280">
        <v>39345.199099999998</v>
      </c>
      <c r="F15" s="280">
        <v>49383.923499999997</v>
      </c>
      <c r="G15" s="280">
        <v>57846.549800000001</v>
      </c>
      <c r="H15" s="280">
        <v>44785.1685</v>
      </c>
      <c r="I15" s="281">
        <v>9.68</v>
      </c>
      <c r="J15" s="281">
        <v>21.74</v>
      </c>
      <c r="K15" s="281">
        <v>10.37</v>
      </c>
      <c r="L15" s="281">
        <v>176.0849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190</v>
      </c>
      <c r="B16" s="273">
        <v>5.6099999999999997E-2</v>
      </c>
      <c r="C16" s="274">
        <v>47306.351799999997</v>
      </c>
      <c r="D16" s="275">
        <v>31369.356800000001</v>
      </c>
      <c r="E16" s="275">
        <v>40193.831299999998</v>
      </c>
      <c r="F16" s="275">
        <v>53493.185899999997</v>
      </c>
      <c r="G16" s="275">
        <v>60964.449699999997</v>
      </c>
      <c r="H16" s="275">
        <v>47689.126400000001</v>
      </c>
      <c r="I16" s="276">
        <v>11.75</v>
      </c>
      <c r="J16" s="276">
        <v>23.75</v>
      </c>
      <c r="K16" s="276">
        <v>11.22</v>
      </c>
      <c r="L16" s="276">
        <v>173.34520000000001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191</v>
      </c>
      <c r="B17" s="278">
        <v>0.23669999999999999</v>
      </c>
      <c r="C17" s="279">
        <v>39981.957699999999</v>
      </c>
      <c r="D17" s="280">
        <v>31222.787199999999</v>
      </c>
      <c r="E17" s="280">
        <v>35676.724000000002</v>
      </c>
      <c r="F17" s="280">
        <v>43924.158199999998</v>
      </c>
      <c r="G17" s="280">
        <v>49104.155899999998</v>
      </c>
      <c r="H17" s="280">
        <v>39901.7474</v>
      </c>
      <c r="I17" s="281">
        <v>6.5</v>
      </c>
      <c r="J17" s="281">
        <v>19.260000000000002</v>
      </c>
      <c r="K17" s="281">
        <v>15.44</v>
      </c>
      <c r="L17" s="281">
        <v>173.98249999999999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192</v>
      </c>
      <c r="B18" s="273">
        <v>3.9399999999999998E-2</v>
      </c>
      <c r="C18" s="274">
        <v>58533.659099999997</v>
      </c>
      <c r="D18" s="275">
        <v>47825.507799999999</v>
      </c>
      <c r="E18" s="275">
        <v>52446.483500000002</v>
      </c>
      <c r="F18" s="275">
        <v>86336.001799999998</v>
      </c>
      <c r="G18" s="275">
        <v>104573.9227</v>
      </c>
      <c r="H18" s="275">
        <v>72323.125700000004</v>
      </c>
      <c r="I18" s="276">
        <v>8.2100000000000009</v>
      </c>
      <c r="J18" s="276">
        <v>29.69</v>
      </c>
      <c r="K18" s="276">
        <v>10.39</v>
      </c>
      <c r="L18" s="276">
        <v>181.8466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193</v>
      </c>
      <c r="B19" s="278">
        <v>5.2699999999999997E-2</v>
      </c>
      <c r="C19" s="279">
        <v>43387.418700000002</v>
      </c>
      <c r="D19" s="280">
        <v>36033.007100000003</v>
      </c>
      <c r="E19" s="280">
        <v>39527.637999999999</v>
      </c>
      <c r="F19" s="280">
        <v>49200.275099999999</v>
      </c>
      <c r="G19" s="280">
        <v>53990.628599999996</v>
      </c>
      <c r="H19" s="280">
        <v>45728.928</v>
      </c>
      <c r="I19" s="281">
        <v>9.69</v>
      </c>
      <c r="J19" s="281">
        <v>23.14</v>
      </c>
      <c r="K19" s="281">
        <v>11.28</v>
      </c>
      <c r="L19" s="281">
        <v>175.5804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194</v>
      </c>
      <c r="B20" s="273">
        <v>0.59409999999999996</v>
      </c>
      <c r="C20" s="274">
        <v>49094.420400000003</v>
      </c>
      <c r="D20" s="275">
        <v>38310.442000000003</v>
      </c>
      <c r="E20" s="275">
        <v>43358.4424</v>
      </c>
      <c r="F20" s="275">
        <v>57069.6564</v>
      </c>
      <c r="G20" s="275">
        <v>64671.222699999998</v>
      </c>
      <c r="H20" s="275">
        <v>50442.880899999996</v>
      </c>
      <c r="I20" s="276">
        <v>8.1199999999999992</v>
      </c>
      <c r="J20" s="276">
        <v>22.22</v>
      </c>
      <c r="K20" s="276">
        <v>16.29</v>
      </c>
      <c r="L20" s="276">
        <v>174.59889999999999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195</v>
      </c>
      <c r="B21" s="278">
        <v>0.2177</v>
      </c>
      <c r="C21" s="279">
        <v>61423.235099999998</v>
      </c>
      <c r="D21" s="280">
        <v>37362.7693</v>
      </c>
      <c r="E21" s="280">
        <v>49623.591099999998</v>
      </c>
      <c r="F21" s="280">
        <v>70467.879400000005</v>
      </c>
      <c r="G21" s="280">
        <v>77803.398100000006</v>
      </c>
      <c r="H21" s="280">
        <v>60013.469100000002</v>
      </c>
      <c r="I21" s="281">
        <v>13.85</v>
      </c>
      <c r="J21" s="281">
        <v>21.47</v>
      </c>
      <c r="K21" s="281">
        <v>13.32</v>
      </c>
      <c r="L21" s="281">
        <v>168.24160000000001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196</v>
      </c>
      <c r="B22" s="273">
        <v>8.2299999999999998E-2</v>
      </c>
      <c r="C22" s="274">
        <v>32767.923599999998</v>
      </c>
      <c r="D22" s="275">
        <v>27062.396400000001</v>
      </c>
      <c r="E22" s="275">
        <v>29815.152699999999</v>
      </c>
      <c r="F22" s="275">
        <v>35946.256300000001</v>
      </c>
      <c r="G22" s="275">
        <v>40952.714899999999</v>
      </c>
      <c r="H22" s="275">
        <v>33058.303899999999</v>
      </c>
      <c r="I22" s="276">
        <v>9.11</v>
      </c>
      <c r="J22" s="276">
        <v>9.8000000000000007</v>
      </c>
      <c r="K22" s="276">
        <v>10.46</v>
      </c>
      <c r="L22" s="276">
        <v>173.1643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197</v>
      </c>
      <c r="B23" s="278">
        <v>8.0199999999999994E-2</v>
      </c>
      <c r="C23" s="279">
        <v>75758.764299999995</v>
      </c>
      <c r="D23" s="280">
        <v>49473.868000000002</v>
      </c>
      <c r="E23" s="280">
        <v>57967.638400000003</v>
      </c>
      <c r="F23" s="280">
        <v>98023.520099999994</v>
      </c>
      <c r="G23" s="280">
        <v>118697.249</v>
      </c>
      <c r="H23" s="280">
        <v>78670.583700000003</v>
      </c>
      <c r="I23" s="281">
        <v>4.57</v>
      </c>
      <c r="J23" s="281">
        <v>27</v>
      </c>
      <c r="K23" s="281">
        <v>9.76</v>
      </c>
      <c r="L23" s="281">
        <v>184.5138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198</v>
      </c>
      <c r="B24" s="273">
        <v>7.8100000000000003E-2</v>
      </c>
      <c r="C24" s="274">
        <v>42300.074999999997</v>
      </c>
      <c r="D24" s="275">
        <v>29189.336200000002</v>
      </c>
      <c r="E24" s="275">
        <v>36097.600100000003</v>
      </c>
      <c r="F24" s="275">
        <v>49562.993699999999</v>
      </c>
      <c r="G24" s="275">
        <v>54216.978199999998</v>
      </c>
      <c r="H24" s="275">
        <v>42556.490400000002</v>
      </c>
      <c r="I24" s="276">
        <v>2.37</v>
      </c>
      <c r="J24" s="276">
        <v>22.4</v>
      </c>
      <c r="K24" s="276">
        <v>10.94</v>
      </c>
      <c r="L24" s="276">
        <v>174.13399999999999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199</v>
      </c>
      <c r="B25" s="278">
        <v>0.7631</v>
      </c>
      <c r="C25" s="279">
        <v>33459.3822</v>
      </c>
      <c r="D25" s="280">
        <v>29109.418099999999</v>
      </c>
      <c r="E25" s="280">
        <v>31144.587500000001</v>
      </c>
      <c r="F25" s="280">
        <v>36909.444000000003</v>
      </c>
      <c r="G25" s="280">
        <v>39697.704700000002</v>
      </c>
      <c r="H25" s="280">
        <v>34178.781600000002</v>
      </c>
      <c r="I25" s="281">
        <v>4.32</v>
      </c>
      <c r="J25" s="281">
        <v>5.38</v>
      </c>
      <c r="K25" s="281">
        <v>18.170000000000002</v>
      </c>
      <c r="L25" s="281">
        <v>173.9684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200</v>
      </c>
      <c r="B26" s="273">
        <v>2.2189000000000001</v>
      </c>
      <c r="C26" s="274">
        <v>34424.576000000001</v>
      </c>
      <c r="D26" s="275">
        <v>29819.927</v>
      </c>
      <c r="E26" s="275">
        <v>31768.1482</v>
      </c>
      <c r="F26" s="275">
        <v>37093.532899999998</v>
      </c>
      <c r="G26" s="275">
        <v>39785.875699999997</v>
      </c>
      <c r="H26" s="275">
        <v>34825.766000000003</v>
      </c>
      <c r="I26" s="276">
        <v>4.59</v>
      </c>
      <c r="J26" s="276">
        <v>5.9</v>
      </c>
      <c r="K26" s="276">
        <v>17.53</v>
      </c>
      <c r="L26" s="276">
        <v>174.5094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201</v>
      </c>
      <c r="B27" s="278">
        <v>1.3286</v>
      </c>
      <c r="C27" s="279">
        <v>34620.858899999999</v>
      </c>
      <c r="D27" s="280">
        <v>29828.690200000001</v>
      </c>
      <c r="E27" s="280">
        <v>32005.325000000001</v>
      </c>
      <c r="F27" s="280">
        <v>36871.0841</v>
      </c>
      <c r="G27" s="280">
        <v>38818.708200000001</v>
      </c>
      <c r="H27" s="280">
        <v>34542.474300000002</v>
      </c>
      <c r="I27" s="281">
        <v>4.8</v>
      </c>
      <c r="J27" s="281">
        <v>4.43</v>
      </c>
      <c r="K27" s="281">
        <v>17.329999999999998</v>
      </c>
      <c r="L27" s="281">
        <v>174.3749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202</v>
      </c>
      <c r="B28" s="273">
        <v>1.2378</v>
      </c>
      <c r="C28" s="274">
        <v>28587.881700000002</v>
      </c>
      <c r="D28" s="275">
        <v>25788.591100000001</v>
      </c>
      <c r="E28" s="275">
        <v>26812.6577</v>
      </c>
      <c r="F28" s="275">
        <v>30152.841400000001</v>
      </c>
      <c r="G28" s="275">
        <v>31590.8027</v>
      </c>
      <c r="H28" s="275">
        <v>28726.730100000001</v>
      </c>
      <c r="I28" s="276">
        <v>4.6900000000000004</v>
      </c>
      <c r="J28" s="276">
        <v>2.1</v>
      </c>
      <c r="K28" s="276">
        <v>16.03</v>
      </c>
      <c r="L28" s="276">
        <v>174.21530000000001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203</v>
      </c>
      <c r="B29" s="278">
        <v>0.24779999999999999</v>
      </c>
      <c r="C29" s="279">
        <v>32121.884300000002</v>
      </c>
      <c r="D29" s="280">
        <v>28547.377</v>
      </c>
      <c r="E29" s="280">
        <v>30121.2477</v>
      </c>
      <c r="F29" s="280">
        <v>34976.815799999997</v>
      </c>
      <c r="G29" s="280">
        <v>36411.227599999998</v>
      </c>
      <c r="H29" s="280">
        <v>32641.127899999999</v>
      </c>
      <c r="I29" s="281">
        <v>2.87</v>
      </c>
      <c r="J29" s="281">
        <v>2</v>
      </c>
      <c r="K29" s="281">
        <v>18.440000000000001</v>
      </c>
      <c r="L29" s="281">
        <v>174.77359999999999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204</v>
      </c>
      <c r="B30" s="273">
        <v>0.1067</v>
      </c>
      <c r="C30" s="274">
        <v>32467.944599999999</v>
      </c>
      <c r="D30" s="275">
        <v>28310.1355</v>
      </c>
      <c r="E30" s="275">
        <v>30089.701499999999</v>
      </c>
      <c r="F30" s="275">
        <v>34973.818700000003</v>
      </c>
      <c r="G30" s="275">
        <v>37048.049099999997</v>
      </c>
      <c r="H30" s="275">
        <v>32647.494500000001</v>
      </c>
      <c r="I30" s="276">
        <v>5.43</v>
      </c>
      <c r="J30" s="276">
        <v>2.04</v>
      </c>
      <c r="K30" s="276">
        <v>16.5</v>
      </c>
      <c r="L30" s="276">
        <v>175.2039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205</v>
      </c>
      <c r="B31" s="278">
        <v>0.61370000000000002</v>
      </c>
      <c r="C31" s="279">
        <v>29454.0802</v>
      </c>
      <c r="D31" s="280">
        <v>23359.6819</v>
      </c>
      <c r="E31" s="280">
        <v>26917.837599999999</v>
      </c>
      <c r="F31" s="280">
        <v>32168.325400000002</v>
      </c>
      <c r="G31" s="280">
        <v>35900.483200000002</v>
      </c>
      <c r="H31" s="280">
        <v>29857.313200000001</v>
      </c>
      <c r="I31" s="281">
        <v>4.45</v>
      </c>
      <c r="J31" s="281">
        <v>5.1100000000000003</v>
      </c>
      <c r="K31" s="281">
        <v>16.57</v>
      </c>
      <c r="L31" s="281">
        <v>175.10919999999999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206</v>
      </c>
      <c r="B32" s="273">
        <v>0.17760000000000001</v>
      </c>
      <c r="C32" s="274">
        <v>32464.635300000002</v>
      </c>
      <c r="D32" s="275">
        <v>25844.626199999999</v>
      </c>
      <c r="E32" s="275">
        <v>28954.802599999999</v>
      </c>
      <c r="F32" s="275">
        <v>37363.292000000001</v>
      </c>
      <c r="G32" s="275">
        <v>44131.343699999998</v>
      </c>
      <c r="H32" s="275">
        <v>33753.086000000003</v>
      </c>
      <c r="I32" s="276">
        <v>8.1199999999999992</v>
      </c>
      <c r="J32" s="276">
        <v>14.36</v>
      </c>
      <c r="K32" s="276">
        <v>10.37</v>
      </c>
      <c r="L32" s="276">
        <v>173.51400000000001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207</v>
      </c>
      <c r="B33" s="278">
        <v>0.45340000000000003</v>
      </c>
      <c r="C33" s="279">
        <v>33592.503700000001</v>
      </c>
      <c r="D33" s="280">
        <v>24068.418799999999</v>
      </c>
      <c r="E33" s="280">
        <v>27753.9571</v>
      </c>
      <c r="F33" s="280">
        <v>45270.2474</v>
      </c>
      <c r="G33" s="280">
        <v>53686.323299999996</v>
      </c>
      <c r="H33" s="280">
        <v>36960.930800000002</v>
      </c>
      <c r="I33" s="281">
        <v>9.35</v>
      </c>
      <c r="J33" s="281">
        <v>16.63</v>
      </c>
      <c r="K33" s="281">
        <v>10.75</v>
      </c>
      <c r="L33" s="281">
        <v>174.57650000000001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208</v>
      </c>
      <c r="B34" s="273">
        <v>4.2099999999999999E-2</v>
      </c>
      <c r="C34" s="274">
        <v>35551.3321</v>
      </c>
      <c r="D34" s="275">
        <v>29593.874400000001</v>
      </c>
      <c r="E34" s="275">
        <v>33173.001700000001</v>
      </c>
      <c r="F34" s="275">
        <v>40259.386899999998</v>
      </c>
      <c r="G34" s="275">
        <v>43688.432200000003</v>
      </c>
      <c r="H34" s="275">
        <v>36105.118399999999</v>
      </c>
      <c r="I34" s="276">
        <v>9.57</v>
      </c>
      <c r="J34" s="276">
        <v>15.24</v>
      </c>
      <c r="K34" s="276">
        <v>10.99</v>
      </c>
      <c r="L34" s="276">
        <v>173.54040000000001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209</v>
      </c>
      <c r="B35" s="278">
        <v>3.56E-2</v>
      </c>
      <c r="C35" s="279">
        <v>33142.601499999997</v>
      </c>
      <c r="D35" s="280">
        <v>27978.592199999999</v>
      </c>
      <c r="E35" s="280">
        <v>30520.406900000002</v>
      </c>
      <c r="F35" s="280">
        <v>35609.432800000002</v>
      </c>
      <c r="G35" s="280">
        <v>38870.429199999999</v>
      </c>
      <c r="H35" s="280">
        <v>33209.220999999998</v>
      </c>
      <c r="I35" s="281">
        <v>12.79</v>
      </c>
      <c r="J35" s="281">
        <v>5.16</v>
      </c>
      <c r="K35" s="281">
        <v>9.32</v>
      </c>
      <c r="L35" s="281">
        <v>174.03639999999999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210</v>
      </c>
      <c r="B36" s="273">
        <v>7.9699999999999993E-2</v>
      </c>
      <c r="C36" s="274">
        <v>37527.386400000003</v>
      </c>
      <c r="D36" s="275">
        <v>28697.937699999999</v>
      </c>
      <c r="E36" s="275">
        <v>32017.884999999998</v>
      </c>
      <c r="F36" s="275">
        <v>45941.297599999998</v>
      </c>
      <c r="G36" s="275">
        <v>54254.332399999999</v>
      </c>
      <c r="H36" s="275">
        <v>39167.569100000001</v>
      </c>
      <c r="I36" s="276">
        <v>10.31</v>
      </c>
      <c r="J36" s="276">
        <v>15.94</v>
      </c>
      <c r="K36" s="276">
        <v>10.75</v>
      </c>
      <c r="L36" s="276">
        <v>174.851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211</v>
      </c>
      <c r="B37" s="278">
        <v>7.8200000000000006E-2</v>
      </c>
      <c r="C37" s="279">
        <v>32924.732400000001</v>
      </c>
      <c r="D37" s="280">
        <v>23521.404200000001</v>
      </c>
      <c r="E37" s="280">
        <v>28142.837</v>
      </c>
      <c r="F37" s="280">
        <v>42287.193500000001</v>
      </c>
      <c r="G37" s="280">
        <v>53654.595600000001</v>
      </c>
      <c r="H37" s="280">
        <v>36119.604899999998</v>
      </c>
      <c r="I37" s="281">
        <v>8.9700000000000006</v>
      </c>
      <c r="J37" s="281">
        <v>15.63</v>
      </c>
      <c r="K37" s="281">
        <v>10.75</v>
      </c>
      <c r="L37" s="281">
        <v>173.97470000000001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212</v>
      </c>
      <c r="B38" s="273">
        <v>8.0799999999999997E-2</v>
      </c>
      <c r="C38" s="274">
        <v>35444.779600000002</v>
      </c>
      <c r="D38" s="275">
        <v>27786.893100000001</v>
      </c>
      <c r="E38" s="275">
        <v>30338.822800000002</v>
      </c>
      <c r="F38" s="275">
        <v>40202.968699999998</v>
      </c>
      <c r="G38" s="275">
        <v>46003.580600000001</v>
      </c>
      <c r="H38" s="275">
        <v>35758.5818</v>
      </c>
      <c r="I38" s="276">
        <v>5.33</v>
      </c>
      <c r="J38" s="276">
        <v>8.11</v>
      </c>
      <c r="K38" s="276">
        <v>15.09</v>
      </c>
      <c r="L38" s="276">
        <v>177.3554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213</v>
      </c>
      <c r="B39" s="278">
        <v>0.1691</v>
      </c>
      <c r="C39" s="279">
        <v>32373.8305</v>
      </c>
      <c r="D39" s="280">
        <v>26874.9872</v>
      </c>
      <c r="E39" s="280">
        <v>29060.357400000001</v>
      </c>
      <c r="F39" s="280">
        <v>35632.847600000001</v>
      </c>
      <c r="G39" s="280">
        <v>38611.753799999999</v>
      </c>
      <c r="H39" s="280">
        <v>32610.053</v>
      </c>
      <c r="I39" s="281">
        <v>6.06</v>
      </c>
      <c r="J39" s="281">
        <v>13.32</v>
      </c>
      <c r="K39" s="281">
        <v>11.06</v>
      </c>
      <c r="L39" s="281">
        <v>174.06440000000001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214</v>
      </c>
      <c r="B40" s="273">
        <v>0.15079999999999999</v>
      </c>
      <c r="C40" s="274">
        <v>32572.666499999999</v>
      </c>
      <c r="D40" s="275">
        <v>27140.4637</v>
      </c>
      <c r="E40" s="275">
        <v>30363.277600000001</v>
      </c>
      <c r="F40" s="275">
        <v>34696.5291</v>
      </c>
      <c r="G40" s="275">
        <v>40205.9683</v>
      </c>
      <c r="H40" s="275">
        <v>33078.334199999998</v>
      </c>
      <c r="I40" s="276">
        <v>7.82</v>
      </c>
      <c r="J40" s="276">
        <v>13.36</v>
      </c>
      <c r="K40" s="276">
        <v>10.71</v>
      </c>
      <c r="L40" s="276">
        <v>174.45939999999999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215</v>
      </c>
      <c r="B41" s="278">
        <v>0.1009</v>
      </c>
      <c r="C41" s="279">
        <v>24855.333299999998</v>
      </c>
      <c r="D41" s="280">
        <v>19532.522400000002</v>
      </c>
      <c r="E41" s="280">
        <v>20724.5</v>
      </c>
      <c r="F41" s="280">
        <v>31079.073100000001</v>
      </c>
      <c r="G41" s="280">
        <v>33906.7935</v>
      </c>
      <c r="H41" s="280">
        <v>26244.680400000001</v>
      </c>
      <c r="I41" s="281">
        <v>8.44</v>
      </c>
      <c r="J41" s="281">
        <v>11.28</v>
      </c>
      <c r="K41" s="281">
        <v>10.48</v>
      </c>
      <c r="L41" s="281">
        <v>173.59460000000001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216</v>
      </c>
      <c r="B42" s="273">
        <v>0.51770000000000005</v>
      </c>
      <c r="C42" s="274">
        <v>37152.176500000001</v>
      </c>
      <c r="D42" s="275">
        <v>30884.170900000001</v>
      </c>
      <c r="E42" s="275">
        <v>34051.246899999998</v>
      </c>
      <c r="F42" s="275">
        <v>40964.587899999999</v>
      </c>
      <c r="G42" s="275">
        <v>43824.39</v>
      </c>
      <c r="H42" s="275">
        <v>37409.572800000002</v>
      </c>
      <c r="I42" s="276">
        <v>1.29</v>
      </c>
      <c r="J42" s="276">
        <v>19.2</v>
      </c>
      <c r="K42" s="276">
        <v>11.15</v>
      </c>
      <c r="L42" s="276">
        <v>168.78219999999999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217</v>
      </c>
      <c r="B43" s="278">
        <v>4.0899999999999999E-2</v>
      </c>
      <c r="C43" s="279">
        <v>28734.840400000001</v>
      </c>
      <c r="D43" s="280">
        <v>23748.791300000001</v>
      </c>
      <c r="E43" s="280">
        <v>26716.983199999999</v>
      </c>
      <c r="F43" s="280">
        <v>30304.8966</v>
      </c>
      <c r="G43" s="280">
        <v>34484.850700000003</v>
      </c>
      <c r="H43" s="280">
        <v>28758.885399999999</v>
      </c>
      <c r="I43" s="281">
        <v>1.32</v>
      </c>
      <c r="J43" s="281">
        <v>19.57</v>
      </c>
      <c r="K43" s="281">
        <v>10.94</v>
      </c>
      <c r="L43" s="281">
        <v>167.29929999999999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218</v>
      </c>
      <c r="B44" s="273">
        <v>0.71960000000000002</v>
      </c>
      <c r="C44" s="274">
        <v>30933.497299999999</v>
      </c>
      <c r="D44" s="275">
        <v>24819.231500000002</v>
      </c>
      <c r="E44" s="275">
        <v>27961.808700000001</v>
      </c>
      <c r="F44" s="275">
        <v>34708.242400000003</v>
      </c>
      <c r="G44" s="275">
        <v>38889.3603</v>
      </c>
      <c r="H44" s="275">
        <v>31515.4954</v>
      </c>
      <c r="I44" s="276">
        <v>8.81</v>
      </c>
      <c r="J44" s="276">
        <v>12.05</v>
      </c>
      <c r="K44" s="276">
        <v>10.53</v>
      </c>
      <c r="L44" s="276">
        <v>174.16399999999999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219</v>
      </c>
      <c r="B45" s="278">
        <v>6.4199999999999993E-2</v>
      </c>
      <c r="C45" s="279">
        <v>27039.742699999999</v>
      </c>
      <c r="D45" s="280">
        <v>21607.754099999998</v>
      </c>
      <c r="E45" s="280">
        <v>24140.036400000001</v>
      </c>
      <c r="F45" s="280">
        <v>32002.6793</v>
      </c>
      <c r="G45" s="280">
        <v>38269.530899999998</v>
      </c>
      <c r="H45" s="280">
        <v>28655.8727</v>
      </c>
      <c r="I45" s="281">
        <v>6.95</v>
      </c>
      <c r="J45" s="281">
        <v>11.88</v>
      </c>
      <c r="K45" s="281">
        <v>10.130000000000001</v>
      </c>
      <c r="L45" s="281">
        <v>174.46270000000001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220</v>
      </c>
      <c r="B46" s="273">
        <v>0.20380000000000001</v>
      </c>
      <c r="C46" s="274">
        <v>49716.873099999997</v>
      </c>
      <c r="D46" s="275">
        <v>36373.937100000003</v>
      </c>
      <c r="E46" s="275">
        <v>41227.309200000003</v>
      </c>
      <c r="F46" s="275">
        <v>57933.240400000002</v>
      </c>
      <c r="G46" s="275">
        <v>65774.872000000003</v>
      </c>
      <c r="H46" s="275">
        <v>51206.898999999998</v>
      </c>
      <c r="I46" s="276">
        <v>11.99</v>
      </c>
      <c r="J46" s="276">
        <v>26.89</v>
      </c>
      <c r="K46" s="276">
        <v>11.11</v>
      </c>
      <c r="L46" s="276">
        <v>174.27789999999999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221</v>
      </c>
      <c r="B47" s="278">
        <v>8.6400000000000005E-2</v>
      </c>
      <c r="C47" s="279">
        <v>26723.4823</v>
      </c>
      <c r="D47" s="280">
        <v>22355.8328</v>
      </c>
      <c r="E47" s="280">
        <v>23886.62</v>
      </c>
      <c r="F47" s="280">
        <v>31537.649700000002</v>
      </c>
      <c r="G47" s="280">
        <v>35939.331100000003</v>
      </c>
      <c r="H47" s="280">
        <v>28013.4519</v>
      </c>
      <c r="I47" s="281">
        <v>10.8</v>
      </c>
      <c r="J47" s="281">
        <v>6.77</v>
      </c>
      <c r="K47" s="281">
        <v>10.27</v>
      </c>
      <c r="L47" s="281">
        <v>174.52260000000001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222</v>
      </c>
      <c r="B48" s="273">
        <v>1.0295000000000001</v>
      </c>
      <c r="C48" s="274">
        <v>31602.306</v>
      </c>
      <c r="D48" s="275">
        <v>23797.185700000002</v>
      </c>
      <c r="E48" s="275">
        <v>27343.592799999999</v>
      </c>
      <c r="F48" s="275">
        <v>36340.604099999997</v>
      </c>
      <c r="G48" s="275">
        <v>42541.847500000003</v>
      </c>
      <c r="H48" s="275">
        <v>32662.164400000001</v>
      </c>
      <c r="I48" s="276">
        <v>8.19</v>
      </c>
      <c r="J48" s="276">
        <v>13.74</v>
      </c>
      <c r="K48" s="276">
        <v>11.47</v>
      </c>
      <c r="L48" s="276">
        <v>173.55860000000001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223</v>
      </c>
      <c r="B49" s="278">
        <v>0.59560000000000002</v>
      </c>
      <c r="C49" s="279">
        <v>34162.140200000002</v>
      </c>
      <c r="D49" s="280">
        <v>28107.912799999998</v>
      </c>
      <c r="E49" s="280">
        <v>31488.4859</v>
      </c>
      <c r="F49" s="280">
        <v>38280.662900000003</v>
      </c>
      <c r="G49" s="280">
        <v>43506.929499999998</v>
      </c>
      <c r="H49" s="280">
        <v>35037.56</v>
      </c>
      <c r="I49" s="281">
        <v>4.84</v>
      </c>
      <c r="J49" s="281">
        <v>19.420000000000002</v>
      </c>
      <c r="K49" s="281">
        <v>12.57</v>
      </c>
      <c r="L49" s="281">
        <v>174.01390000000001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224</v>
      </c>
      <c r="B50" s="273">
        <v>0.39550000000000002</v>
      </c>
      <c r="C50" s="274">
        <v>28615.732499999998</v>
      </c>
      <c r="D50" s="275">
        <v>22927.333299999998</v>
      </c>
      <c r="E50" s="275">
        <v>26304.083299999998</v>
      </c>
      <c r="F50" s="275">
        <v>30975.1459</v>
      </c>
      <c r="G50" s="275">
        <v>35109.866900000001</v>
      </c>
      <c r="H50" s="275">
        <v>29314.866000000002</v>
      </c>
      <c r="I50" s="276">
        <v>7.15</v>
      </c>
      <c r="J50" s="276">
        <v>8.41</v>
      </c>
      <c r="K50" s="276">
        <v>9.9499999999999993</v>
      </c>
      <c r="L50" s="276">
        <v>175.858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225</v>
      </c>
      <c r="B51" s="278">
        <v>0.1178</v>
      </c>
      <c r="C51" s="279">
        <v>30216.811699999998</v>
      </c>
      <c r="D51" s="280">
        <v>25174.3223</v>
      </c>
      <c r="E51" s="280">
        <v>27929.213299999999</v>
      </c>
      <c r="F51" s="280">
        <v>32906.1872</v>
      </c>
      <c r="G51" s="280">
        <v>35853.537900000003</v>
      </c>
      <c r="H51" s="280">
        <v>30653.387999999999</v>
      </c>
      <c r="I51" s="281">
        <v>8.19</v>
      </c>
      <c r="J51" s="281">
        <v>9.66</v>
      </c>
      <c r="K51" s="281">
        <v>10.1</v>
      </c>
      <c r="L51" s="281">
        <v>173.797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226</v>
      </c>
      <c r="B52" s="273">
        <v>1.2898000000000001</v>
      </c>
      <c r="C52" s="274">
        <v>43112.5985</v>
      </c>
      <c r="D52" s="275">
        <v>31985.349300000002</v>
      </c>
      <c r="E52" s="275">
        <v>37127.008199999997</v>
      </c>
      <c r="F52" s="275">
        <v>49073.200199999999</v>
      </c>
      <c r="G52" s="275">
        <v>55294.853000000003</v>
      </c>
      <c r="H52" s="275">
        <v>43465.152699999999</v>
      </c>
      <c r="I52" s="276">
        <v>4.3899999999999997</v>
      </c>
      <c r="J52" s="276">
        <v>13.93</v>
      </c>
      <c r="K52" s="276">
        <v>13.65</v>
      </c>
      <c r="L52" s="276">
        <v>169.3674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227</v>
      </c>
      <c r="B53" s="278">
        <v>6.4399999999999999E-2</v>
      </c>
      <c r="C53" s="279">
        <v>31994.818200000002</v>
      </c>
      <c r="D53" s="280">
        <v>25428.395799999998</v>
      </c>
      <c r="E53" s="280">
        <v>29509.885999999999</v>
      </c>
      <c r="F53" s="280">
        <v>35120.3151</v>
      </c>
      <c r="G53" s="280">
        <v>38626.9473</v>
      </c>
      <c r="H53" s="280">
        <v>31858.583999999999</v>
      </c>
      <c r="I53" s="281">
        <v>7.81</v>
      </c>
      <c r="J53" s="281">
        <v>12.42</v>
      </c>
      <c r="K53" s="281">
        <v>10.9</v>
      </c>
      <c r="L53" s="281">
        <v>176.41419999999999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228</v>
      </c>
      <c r="B54" s="273">
        <v>5.04E-2</v>
      </c>
      <c r="C54" s="274">
        <v>25468.9166</v>
      </c>
      <c r="D54" s="275">
        <v>21475.041300000001</v>
      </c>
      <c r="E54" s="275">
        <v>22573</v>
      </c>
      <c r="F54" s="275">
        <v>30883.457900000001</v>
      </c>
      <c r="G54" s="275">
        <v>33912.852400000003</v>
      </c>
      <c r="H54" s="275">
        <v>26836.057100000002</v>
      </c>
      <c r="I54" s="276">
        <v>5.16</v>
      </c>
      <c r="J54" s="276">
        <v>16.11</v>
      </c>
      <c r="K54" s="276">
        <v>11.24</v>
      </c>
      <c r="L54" s="276">
        <v>173.4444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229</v>
      </c>
      <c r="B55" s="278">
        <v>0.36980000000000002</v>
      </c>
      <c r="C55" s="279">
        <v>29698.283599999999</v>
      </c>
      <c r="D55" s="280">
        <v>23395.476699999999</v>
      </c>
      <c r="E55" s="280">
        <v>26257.4879</v>
      </c>
      <c r="F55" s="280">
        <v>33443.960800000001</v>
      </c>
      <c r="G55" s="280">
        <v>36844.443099999997</v>
      </c>
      <c r="H55" s="280">
        <v>30046.924599999998</v>
      </c>
      <c r="I55" s="281">
        <v>6.32</v>
      </c>
      <c r="J55" s="281">
        <v>11.85</v>
      </c>
      <c r="K55" s="281">
        <v>10.61</v>
      </c>
      <c r="L55" s="281">
        <v>175.41229999999999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230</v>
      </c>
      <c r="B56" s="273">
        <v>4.5900000000000003E-2</v>
      </c>
      <c r="C56" s="274">
        <v>31855.5995</v>
      </c>
      <c r="D56" s="275">
        <v>23014.330900000001</v>
      </c>
      <c r="E56" s="275">
        <v>24002.665400000002</v>
      </c>
      <c r="F56" s="275">
        <v>36234.886400000003</v>
      </c>
      <c r="G56" s="275">
        <v>40596.934300000001</v>
      </c>
      <c r="H56" s="275">
        <v>31506.228899999998</v>
      </c>
      <c r="I56" s="276">
        <v>7.04</v>
      </c>
      <c r="J56" s="276">
        <v>13.35</v>
      </c>
      <c r="K56" s="276">
        <v>11.06</v>
      </c>
      <c r="L56" s="276">
        <v>173.69409999999999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231</v>
      </c>
      <c r="B57" s="278">
        <v>5.0900000000000001E-2</v>
      </c>
      <c r="C57" s="279">
        <v>30962.302500000002</v>
      </c>
      <c r="D57" s="280">
        <v>25793.130700000002</v>
      </c>
      <c r="E57" s="280">
        <v>27045.670099999999</v>
      </c>
      <c r="F57" s="280">
        <v>34702.372799999997</v>
      </c>
      <c r="G57" s="280">
        <v>39993.7192</v>
      </c>
      <c r="H57" s="280">
        <v>32118.653900000001</v>
      </c>
      <c r="I57" s="281">
        <v>8.85</v>
      </c>
      <c r="J57" s="281">
        <v>13.91</v>
      </c>
      <c r="K57" s="281">
        <v>9.92</v>
      </c>
      <c r="L57" s="281">
        <v>174.5163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232</v>
      </c>
      <c r="B58" s="273">
        <v>0.22900000000000001</v>
      </c>
      <c r="C58" s="274">
        <v>24627.730899999999</v>
      </c>
      <c r="D58" s="275">
        <v>18754.752799999998</v>
      </c>
      <c r="E58" s="275">
        <v>21968.4542</v>
      </c>
      <c r="F58" s="275">
        <v>28644.041700000002</v>
      </c>
      <c r="G58" s="275">
        <v>33110.913099999998</v>
      </c>
      <c r="H58" s="275">
        <v>25403.315999999999</v>
      </c>
      <c r="I58" s="276">
        <v>6.8</v>
      </c>
      <c r="J58" s="276">
        <v>10.64</v>
      </c>
      <c r="K58" s="276">
        <v>10.74</v>
      </c>
      <c r="L58" s="276">
        <v>173.65350000000001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233</v>
      </c>
      <c r="B59" s="278">
        <v>0.15049999999999999</v>
      </c>
      <c r="C59" s="279">
        <v>27598.381799999999</v>
      </c>
      <c r="D59" s="280">
        <v>21468.867600000001</v>
      </c>
      <c r="E59" s="280">
        <v>24388.483100000001</v>
      </c>
      <c r="F59" s="280">
        <v>32745.174599999998</v>
      </c>
      <c r="G59" s="280">
        <v>36262.894699999997</v>
      </c>
      <c r="H59" s="280">
        <v>28709.736499999999</v>
      </c>
      <c r="I59" s="281">
        <v>10.58</v>
      </c>
      <c r="J59" s="281">
        <v>10.45</v>
      </c>
      <c r="K59" s="281">
        <v>10.48</v>
      </c>
      <c r="L59" s="281">
        <v>174.24119999999999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234</v>
      </c>
      <c r="B60" s="273">
        <v>7.0599999999999996E-2</v>
      </c>
      <c r="C60" s="274">
        <v>25329.018499999998</v>
      </c>
      <c r="D60" s="275">
        <v>18404.216499999999</v>
      </c>
      <c r="E60" s="275">
        <v>21491.8809</v>
      </c>
      <c r="F60" s="275">
        <v>27006.775699999998</v>
      </c>
      <c r="G60" s="275">
        <v>27910.239099999999</v>
      </c>
      <c r="H60" s="275">
        <v>24199.143199999999</v>
      </c>
      <c r="I60" s="276">
        <v>13.27</v>
      </c>
      <c r="J60" s="276">
        <v>3.96</v>
      </c>
      <c r="K60" s="276">
        <v>9.4</v>
      </c>
      <c r="L60" s="276">
        <v>174.25800000000001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235</v>
      </c>
      <c r="B61" s="278">
        <v>0.18260000000000001</v>
      </c>
      <c r="C61" s="279">
        <v>28775.393800000002</v>
      </c>
      <c r="D61" s="280">
        <v>23551.6675</v>
      </c>
      <c r="E61" s="280">
        <v>25662.892599999999</v>
      </c>
      <c r="F61" s="280">
        <v>33000.956200000001</v>
      </c>
      <c r="G61" s="280">
        <v>37259.5789</v>
      </c>
      <c r="H61" s="280">
        <v>29701.824100000002</v>
      </c>
      <c r="I61" s="281">
        <v>6.88</v>
      </c>
      <c r="J61" s="281">
        <v>12.37</v>
      </c>
      <c r="K61" s="281">
        <v>10.34</v>
      </c>
      <c r="L61" s="281">
        <v>173.41589999999999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236</v>
      </c>
      <c r="B62" s="273">
        <v>4.5699999999999998E-2</v>
      </c>
      <c r="C62" s="274">
        <v>27634.932499999999</v>
      </c>
      <c r="D62" s="275">
        <v>22570.543099999999</v>
      </c>
      <c r="E62" s="275">
        <v>24887.253799999999</v>
      </c>
      <c r="F62" s="275">
        <v>31562.849699999999</v>
      </c>
      <c r="G62" s="275">
        <v>34474.417399999998</v>
      </c>
      <c r="H62" s="275">
        <v>28616.2222</v>
      </c>
      <c r="I62" s="276">
        <v>6.73</v>
      </c>
      <c r="J62" s="276">
        <v>11.58</v>
      </c>
      <c r="K62" s="276">
        <v>10.64</v>
      </c>
      <c r="L62" s="276">
        <v>174.93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237</v>
      </c>
      <c r="B63" s="278">
        <v>0.18160000000000001</v>
      </c>
      <c r="C63" s="279">
        <v>25561.7978</v>
      </c>
      <c r="D63" s="280">
        <v>20594.1757</v>
      </c>
      <c r="E63" s="280">
        <v>22725.217799999999</v>
      </c>
      <c r="F63" s="280">
        <v>28938.864399999999</v>
      </c>
      <c r="G63" s="280">
        <v>32425.328399999999</v>
      </c>
      <c r="H63" s="280">
        <v>26317.358100000001</v>
      </c>
      <c r="I63" s="281">
        <v>4.99</v>
      </c>
      <c r="J63" s="281">
        <v>10.16</v>
      </c>
      <c r="K63" s="281">
        <v>10.33</v>
      </c>
      <c r="L63" s="281">
        <v>173.02369999999999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238</v>
      </c>
      <c r="B64" s="273">
        <v>5.9799999999999999E-2</v>
      </c>
      <c r="C64" s="274">
        <v>27135.1368</v>
      </c>
      <c r="D64" s="275">
        <v>20767.7179</v>
      </c>
      <c r="E64" s="275">
        <v>24231.9166</v>
      </c>
      <c r="F64" s="275">
        <v>29389.545999999998</v>
      </c>
      <c r="G64" s="275">
        <v>35025.541400000002</v>
      </c>
      <c r="H64" s="275">
        <v>27275.101500000001</v>
      </c>
      <c r="I64" s="276">
        <v>9.2200000000000006</v>
      </c>
      <c r="J64" s="276">
        <v>8.76</v>
      </c>
      <c r="K64" s="276">
        <v>11.04</v>
      </c>
      <c r="L64" s="276">
        <v>174.38149999999999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239</v>
      </c>
      <c r="B65" s="278">
        <v>0.5806</v>
      </c>
      <c r="C65" s="279">
        <v>31182.7474</v>
      </c>
      <c r="D65" s="280">
        <v>24979.6407</v>
      </c>
      <c r="E65" s="280">
        <v>28663.864699999998</v>
      </c>
      <c r="F65" s="280">
        <v>34010.785199999998</v>
      </c>
      <c r="G65" s="280">
        <v>36857.715600000003</v>
      </c>
      <c r="H65" s="280">
        <v>31470.6747</v>
      </c>
      <c r="I65" s="281">
        <v>6.52</v>
      </c>
      <c r="J65" s="281">
        <v>14.26</v>
      </c>
      <c r="K65" s="281">
        <v>11.27</v>
      </c>
      <c r="L65" s="281">
        <v>174.3817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240</v>
      </c>
      <c r="B66" s="273">
        <v>1.2773000000000001</v>
      </c>
      <c r="C66" s="274">
        <v>18888.888800000001</v>
      </c>
      <c r="D66" s="275">
        <v>16036.6666</v>
      </c>
      <c r="E66" s="275">
        <v>17301.775900000001</v>
      </c>
      <c r="F66" s="275">
        <v>20771.111799999999</v>
      </c>
      <c r="G66" s="275">
        <v>23088.485799999999</v>
      </c>
      <c r="H66" s="275">
        <v>19300.9094</v>
      </c>
      <c r="I66" s="276">
        <v>5.79</v>
      </c>
      <c r="J66" s="276">
        <v>5.57</v>
      </c>
      <c r="K66" s="276">
        <v>10.23</v>
      </c>
      <c r="L66" s="276">
        <v>174.39570000000001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241</v>
      </c>
      <c r="B67" s="278">
        <v>0.2576</v>
      </c>
      <c r="C67" s="279">
        <v>26214.165000000001</v>
      </c>
      <c r="D67" s="280">
        <v>18743.575700000001</v>
      </c>
      <c r="E67" s="280">
        <v>23265.1626</v>
      </c>
      <c r="F67" s="280">
        <v>28158.727800000001</v>
      </c>
      <c r="G67" s="280">
        <v>31048.7749</v>
      </c>
      <c r="H67" s="280">
        <v>25597.3573</v>
      </c>
      <c r="I67" s="281">
        <v>6.5</v>
      </c>
      <c r="J67" s="281">
        <v>10.44</v>
      </c>
      <c r="K67" s="281">
        <v>10.01</v>
      </c>
      <c r="L67" s="281">
        <v>173.5558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242</v>
      </c>
      <c r="B68" s="273">
        <v>0.53990000000000005</v>
      </c>
      <c r="C68" s="274">
        <v>20852.602200000001</v>
      </c>
      <c r="D68" s="275">
        <v>16085.9166</v>
      </c>
      <c r="E68" s="275">
        <v>17737.1666</v>
      </c>
      <c r="F68" s="275">
        <v>23769.194100000001</v>
      </c>
      <c r="G68" s="275">
        <v>26842.808799999999</v>
      </c>
      <c r="H68" s="275">
        <v>21188.8511</v>
      </c>
      <c r="I68" s="276">
        <v>6.56</v>
      </c>
      <c r="J68" s="276">
        <v>8.61</v>
      </c>
      <c r="K68" s="276">
        <v>9.91</v>
      </c>
      <c r="L68" s="276">
        <v>174.8031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243</v>
      </c>
      <c r="B69" s="278">
        <v>3.3700000000000001E-2</v>
      </c>
      <c r="C69" s="279">
        <v>25626.494699999999</v>
      </c>
      <c r="D69" s="280">
        <v>20526.5082</v>
      </c>
      <c r="E69" s="280">
        <v>22909.570400000001</v>
      </c>
      <c r="F69" s="280">
        <v>30898.548999999999</v>
      </c>
      <c r="G69" s="280">
        <v>33122.566800000001</v>
      </c>
      <c r="H69" s="280">
        <v>26549.488700000002</v>
      </c>
      <c r="I69" s="281">
        <v>0.81</v>
      </c>
      <c r="J69" s="281">
        <v>19.52</v>
      </c>
      <c r="K69" s="281">
        <v>10</v>
      </c>
      <c r="L69" s="281">
        <v>174.46129999999999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244</v>
      </c>
      <c r="B70" s="273">
        <v>6.4299999999999996E-2</v>
      </c>
      <c r="C70" s="274">
        <v>23140.999500000002</v>
      </c>
      <c r="D70" s="275">
        <v>19674.650799999999</v>
      </c>
      <c r="E70" s="275">
        <v>21181.5095</v>
      </c>
      <c r="F70" s="275">
        <v>26310.501700000001</v>
      </c>
      <c r="G70" s="275">
        <v>28346.1937</v>
      </c>
      <c r="H70" s="275">
        <v>23621.267400000001</v>
      </c>
      <c r="I70" s="276">
        <v>6.92</v>
      </c>
      <c r="J70" s="276">
        <v>11.42</v>
      </c>
      <c r="K70" s="276">
        <v>9.92</v>
      </c>
      <c r="L70" s="276">
        <v>173.2698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245</v>
      </c>
      <c r="B71" s="278">
        <v>0.52270000000000005</v>
      </c>
      <c r="C71" s="279">
        <v>21100.4136</v>
      </c>
      <c r="D71" s="280">
        <v>17034.268800000002</v>
      </c>
      <c r="E71" s="280">
        <v>18611.083299999998</v>
      </c>
      <c r="F71" s="280">
        <v>23345.408800000001</v>
      </c>
      <c r="G71" s="280">
        <v>25894.114799999999</v>
      </c>
      <c r="H71" s="280">
        <v>21335.2225</v>
      </c>
      <c r="I71" s="281">
        <v>4.7300000000000004</v>
      </c>
      <c r="J71" s="281">
        <v>4.3</v>
      </c>
      <c r="K71" s="281">
        <v>16.829999999999998</v>
      </c>
      <c r="L71" s="281">
        <v>174.58330000000001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246</v>
      </c>
      <c r="B72" s="273">
        <v>1.5019</v>
      </c>
      <c r="C72" s="274">
        <v>26184.793099999999</v>
      </c>
      <c r="D72" s="275">
        <v>22862.773799999999</v>
      </c>
      <c r="E72" s="275">
        <v>24702.137699999999</v>
      </c>
      <c r="F72" s="275">
        <v>27820.123100000001</v>
      </c>
      <c r="G72" s="275">
        <v>29436.677599999999</v>
      </c>
      <c r="H72" s="275">
        <v>26248.960200000001</v>
      </c>
      <c r="I72" s="276">
        <v>3.71</v>
      </c>
      <c r="J72" s="276">
        <v>17.64</v>
      </c>
      <c r="K72" s="276">
        <v>11.36</v>
      </c>
      <c r="L72" s="276">
        <v>166.65170000000001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247</v>
      </c>
      <c r="B73" s="278">
        <v>3.95E-2</v>
      </c>
      <c r="C73" s="279">
        <v>22274.194800000001</v>
      </c>
      <c r="D73" s="280">
        <v>17459.4166</v>
      </c>
      <c r="E73" s="280">
        <v>20350.804</v>
      </c>
      <c r="F73" s="280">
        <v>24238.6067</v>
      </c>
      <c r="G73" s="280">
        <v>26279.585599999999</v>
      </c>
      <c r="H73" s="280">
        <v>22069.4012</v>
      </c>
      <c r="I73" s="281">
        <v>1.59</v>
      </c>
      <c r="J73" s="281">
        <v>14.48</v>
      </c>
      <c r="K73" s="281">
        <v>11.45</v>
      </c>
      <c r="L73" s="281">
        <v>173.47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248</v>
      </c>
      <c r="B74" s="273">
        <v>0.441</v>
      </c>
      <c r="C74" s="274">
        <v>41372.7264</v>
      </c>
      <c r="D74" s="275">
        <v>33345.356599999999</v>
      </c>
      <c r="E74" s="275">
        <v>36230.641900000002</v>
      </c>
      <c r="F74" s="275">
        <v>47531.522599999997</v>
      </c>
      <c r="G74" s="275">
        <v>52317.763599999998</v>
      </c>
      <c r="H74" s="275">
        <v>42356.014000000003</v>
      </c>
      <c r="I74" s="276">
        <v>5.19</v>
      </c>
      <c r="J74" s="276">
        <v>21.61</v>
      </c>
      <c r="K74" s="276">
        <v>11.86</v>
      </c>
      <c r="L74" s="276">
        <v>165.21870000000001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249</v>
      </c>
      <c r="B75" s="278">
        <v>0.31530000000000002</v>
      </c>
      <c r="C75" s="279">
        <v>35348.2111</v>
      </c>
      <c r="D75" s="280">
        <v>27411.357100000001</v>
      </c>
      <c r="E75" s="280">
        <v>31087.787199999999</v>
      </c>
      <c r="F75" s="280">
        <v>40011.290500000003</v>
      </c>
      <c r="G75" s="280">
        <v>43929.327299999997</v>
      </c>
      <c r="H75" s="280">
        <v>35566.033000000003</v>
      </c>
      <c r="I75" s="281">
        <v>7.25</v>
      </c>
      <c r="J75" s="281">
        <v>30.43</v>
      </c>
      <c r="K75" s="281">
        <v>10.58</v>
      </c>
      <c r="L75" s="281">
        <v>169.97909999999999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250</v>
      </c>
      <c r="B76" s="273">
        <v>8.5300000000000001E-2</v>
      </c>
      <c r="C76" s="274">
        <v>18347.0893</v>
      </c>
      <c r="D76" s="275">
        <v>14235.4166</v>
      </c>
      <c r="E76" s="275">
        <v>15738.75</v>
      </c>
      <c r="F76" s="275">
        <v>20875.564600000002</v>
      </c>
      <c r="G76" s="275">
        <v>24132.5743</v>
      </c>
      <c r="H76" s="275">
        <v>18677.932700000001</v>
      </c>
      <c r="I76" s="276">
        <v>4.2</v>
      </c>
      <c r="J76" s="276">
        <v>15.6</v>
      </c>
      <c r="K76" s="276">
        <v>10.06</v>
      </c>
      <c r="L76" s="276">
        <v>171.548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251</v>
      </c>
      <c r="B77" s="278">
        <v>0.12509999999999999</v>
      </c>
      <c r="C77" s="279">
        <v>21557.6666</v>
      </c>
      <c r="D77" s="280">
        <v>17927.333299999998</v>
      </c>
      <c r="E77" s="280">
        <v>19774.333299999998</v>
      </c>
      <c r="F77" s="280">
        <v>23811.6666</v>
      </c>
      <c r="G77" s="280">
        <v>25233.1675</v>
      </c>
      <c r="H77" s="280">
        <v>21676.6499</v>
      </c>
      <c r="I77" s="281">
        <v>6.36</v>
      </c>
      <c r="J77" s="281">
        <v>9.2799999999999994</v>
      </c>
      <c r="K77" s="281">
        <v>10.15</v>
      </c>
      <c r="L77" s="281">
        <v>174.87020000000001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252</v>
      </c>
      <c r="B78" s="273">
        <v>4.2500000000000003E-2</v>
      </c>
      <c r="C78" s="274">
        <v>23848.024300000001</v>
      </c>
      <c r="D78" s="275">
        <v>17111.833299999998</v>
      </c>
      <c r="E78" s="275">
        <v>20598.710999999999</v>
      </c>
      <c r="F78" s="275">
        <v>25786.592100000002</v>
      </c>
      <c r="G78" s="275">
        <v>27526.7428</v>
      </c>
      <c r="H78" s="275">
        <v>23374.682799999999</v>
      </c>
      <c r="I78" s="276">
        <v>6.08</v>
      </c>
      <c r="J78" s="276">
        <v>9.5299999999999994</v>
      </c>
      <c r="K78" s="276">
        <v>10.94</v>
      </c>
      <c r="L78" s="276">
        <v>175.44749999999999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253</v>
      </c>
      <c r="B79" s="278">
        <v>3.4500000000000003E-2</v>
      </c>
      <c r="C79" s="279">
        <v>23125.353299999999</v>
      </c>
      <c r="D79" s="280">
        <v>17524.006300000001</v>
      </c>
      <c r="E79" s="280">
        <v>21565.747299999999</v>
      </c>
      <c r="F79" s="280">
        <v>25962.944200000002</v>
      </c>
      <c r="G79" s="280">
        <v>27428.739799999999</v>
      </c>
      <c r="H79" s="280">
        <v>23368.799200000001</v>
      </c>
      <c r="I79" s="281">
        <v>5.21</v>
      </c>
      <c r="J79" s="281">
        <v>13.57</v>
      </c>
      <c r="K79" s="281">
        <v>10.92</v>
      </c>
      <c r="L79" s="281">
        <v>174.1951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254</v>
      </c>
      <c r="B80" s="273">
        <v>5.7099999999999998E-2</v>
      </c>
      <c r="C80" s="274">
        <v>25750.011200000001</v>
      </c>
      <c r="D80" s="275">
        <v>19707.115699999998</v>
      </c>
      <c r="E80" s="275">
        <v>22952.908899999999</v>
      </c>
      <c r="F80" s="275">
        <v>28801.137200000001</v>
      </c>
      <c r="G80" s="275">
        <v>30841.295999999998</v>
      </c>
      <c r="H80" s="275">
        <v>25608.288799999998</v>
      </c>
      <c r="I80" s="276">
        <v>7.28</v>
      </c>
      <c r="J80" s="276">
        <v>12.39</v>
      </c>
      <c r="K80" s="276">
        <v>9.76</v>
      </c>
      <c r="L80" s="276">
        <v>175.3227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255</v>
      </c>
      <c r="B81" s="278">
        <v>6.3399999999999998E-2</v>
      </c>
      <c r="C81" s="279">
        <v>17941.114000000001</v>
      </c>
      <c r="D81" s="280">
        <v>16512.796999999999</v>
      </c>
      <c r="E81" s="280">
        <v>17109.183400000002</v>
      </c>
      <c r="F81" s="280">
        <v>19151.830300000001</v>
      </c>
      <c r="G81" s="280">
        <v>19731.583299999998</v>
      </c>
      <c r="H81" s="280">
        <v>18027.905599999998</v>
      </c>
      <c r="I81" s="281">
        <v>3.96</v>
      </c>
      <c r="J81" s="281">
        <v>11.42</v>
      </c>
      <c r="K81" s="281">
        <v>10.87</v>
      </c>
      <c r="L81" s="281">
        <v>174.22710000000001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256</v>
      </c>
      <c r="B82" s="273">
        <v>0.24460000000000001</v>
      </c>
      <c r="C82" s="274">
        <v>34032.128199999999</v>
      </c>
      <c r="D82" s="275">
        <v>23060.814999999999</v>
      </c>
      <c r="E82" s="275">
        <v>27657.926200000002</v>
      </c>
      <c r="F82" s="275">
        <v>38161.290999999997</v>
      </c>
      <c r="G82" s="275">
        <v>40910.385699999999</v>
      </c>
      <c r="H82" s="275">
        <v>32917.243600000002</v>
      </c>
      <c r="I82" s="276">
        <v>3.17</v>
      </c>
      <c r="J82" s="276">
        <v>23.16</v>
      </c>
      <c r="K82" s="276">
        <v>11.1</v>
      </c>
      <c r="L82" s="276">
        <v>177.32839999999999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257</v>
      </c>
      <c r="B83" s="278">
        <v>6.0999999999999999E-2</v>
      </c>
      <c r="C83" s="279">
        <v>25260.5154</v>
      </c>
      <c r="D83" s="280">
        <v>20596.170999999998</v>
      </c>
      <c r="E83" s="280">
        <v>23085.6783</v>
      </c>
      <c r="F83" s="280">
        <v>26992.3217</v>
      </c>
      <c r="G83" s="280">
        <v>29793.647000000001</v>
      </c>
      <c r="H83" s="280">
        <v>25528.885900000001</v>
      </c>
      <c r="I83" s="281">
        <v>7.23</v>
      </c>
      <c r="J83" s="281">
        <v>15.78</v>
      </c>
      <c r="K83" s="281">
        <v>10.29</v>
      </c>
      <c r="L83" s="281">
        <v>173.16499999999999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258</v>
      </c>
      <c r="B84" s="273">
        <v>1.3905000000000001</v>
      </c>
      <c r="C84" s="274">
        <v>16030</v>
      </c>
      <c r="D84" s="275">
        <v>14351.5023</v>
      </c>
      <c r="E84" s="275">
        <v>15080.3333</v>
      </c>
      <c r="F84" s="275">
        <v>17405.185399999998</v>
      </c>
      <c r="G84" s="275">
        <v>19003.9166</v>
      </c>
      <c r="H84" s="275">
        <v>16484.4584</v>
      </c>
      <c r="I84" s="276">
        <v>5.7</v>
      </c>
      <c r="J84" s="276">
        <v>6.26</v>
      </c>
      <c r="K84" s="276">
        <v>10.29</v>
      </c>
      <c r="L84" s="276">
        <v>174.28899999999999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259</v>
      </c>
      <c r="B85" s="278">
        <v>3.95E-2</v>
      </c>
      <c r="C85" s="279">
        <v>17609</v>
      </c>
      <c r="D85" s="280">
        <v>15808.595600000001</v>
      </c>
      <c r="E85" s="280">
        <v>16731.9166</v>
      </c>
      <c r="F85" s="280">
        <v>18839.1666</v>
      </c>
      <c r="G85" s="280">
        <v>21286.042700000002</v>
      </c>
      <c r="H85" s="280">
        <v>18042.9683</v>
      </c>
      <c r="I85" s="281">
        <v>6.03</v>
      </c>
      <c r="J85" s="281">
        <v>9.2200000000000006</v>
      </c>
      <c r="K85" s="281">
        <v>10.86</v>
      </c>
      <c r="L85" s="281">
        <v>175.18029999999999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260</v>
      </c>
      <c r="B86" s="273">
        <v>5.0799999999999998E-2</v>
      </c>
      <c r="C86" s="274">
        <v>17222.833299999998</v>
      </c>
      <c r="D86" s="275">
        <v>15649.2222</v>
      </c>
      <c r="E86" s="275">
        <v>16320.6178</v>
      </c>
      <c r="F86" s="275">
        <v>18090.7353</v>
      </c>
      <c r="G86" s="275">
        <v>19511.770799999998</v>
      </c>
      <c r="H86" s="275">
        <v>17295.788</v>
      </c>
      <c r="I86" s="276">
        <v>6.06</v>
      </c>
      <c r="J86" s="276">
        <v>5.97</v>
      </c>
      <c r="K86" s="276">
        <v>10.029999999999999</v>
      </c>
      <c r="L86" s="276">
        <v>174.4607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261</v>
      </c>
      <c r="B87" s="278">
        <v>0.49049999999999999</v>
      </c>
      <c r="C87" s="279">
        <v>16171.673199999999</v>
      </c>
      <c r="D87" s="280">
        <v>12423.0833</v>
      </c>
      <c r="E87" s="280">
        <v>13535.039000000001</v>
      </c>
      <c r="F87" s="280">
        <v>21512.864699999998</v>
      </c>
      <c r="G87" s="280">
        <v>25589.874599999999</v>
      </c>
      <c r="H87" s="280">
        <v>17906.213500000002</v>
      </c>
      <c r="I87" s="281">
        <v>5.28</v>
      </c>
      <c r="J87" s="281">
        <v>9.18</v>
      </c>
      <c r="K87" s="281">
        <v>10.55</v>
      </c>
      <c r="L87" s="281">
        <v>175.87370000000001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262</v>
      </c>
      <c r="B88" s="273">
        <v>9.5399999999999999E-2</v>
      </c>
      <c r="C88" s="274">
        <v>21548.924299999999</v>
      </c>
      <c r="D88" s="275">
        <v>14414.635399999999</v>
      </c>
      <c r="E88" s="275">
        <v>18173.249299999999</v>
      </c>
      <c r="F88" s="275">
        <v>24020.1803</v>
      </c>
      <c r="G88" s="275">
        <v>27506.945299999999</v>
      </c>
      <c r="H88" s="275">
        <v>21487.108199999999</v>
      </c>
      <c r="I88" s="276">
        <v>6.07</v>
      </c>
      <c r="J88" s="276">
        <v>12.09</v>
      </c>
      <c r="K88" s="276">
        <v>10.34</v>
      </c>
      <c r="L88" s="276">
        <v>175.37459999999999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87"/>
      <c r="B133" s="288"/>
      <c r="C133" s="289"/>
      <c r="D133" s="290"/>
      <c r="E133" s="290"/>
      <c r="F133" s="290"/>
      <c r="G133" s="290"/>
      <c r="H133" s="290"/>
      <c r="I133" s="291"/>
      <c r="J133" s="291"/>
      <c r="K133" s="291"/>
      <c r="L133" s="292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311F-072C-4616-81EA-610672C4DFE7}">
  <sheetPr codeName="List37">
    <tabColor theme="1" tint="0.34998626667073579"/>
  </sheetPr>
  <dimension ref="A1:S38"/>
  <sheetViews>
    <sheetView showGridLines="0" topLeftCell="A16" zoomScale="75" zoomScaleNormal="75" zoomScaleSheetLayoutView="100" workbookViewId="0">
      <selection activeCell="G36" sqref="G36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1" s="2"/>
      <c r="C1" s="2"/>
      <c r="D1" s="3"/>
      <c r="E1" s="3"/>
      <c r="F1" s="3" t="s">
        <v>263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tr">
        <f>VLOOKUP($P$1,[1]System!$N$2:$O$16,2,0)</f>
        <v>Zlínský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49">
        <v>138.9675</v>
      </c>
      <c r="E7" s="28" t="s">
        <v>25</v>
      </c>
      <c r="G7" s="299"/>
    </row>
    <row r="8" spans="1:19" s="22" customFormat="1" ht="20.45" customHeight="1" x14ac:dyDescent="0.25">
      <c r="B8" s="31" t="s">
        <v>266</v>
      </c>
      <c r="C8" s="31"/>
      <c r="D8" s="32">
        <v>0.82040000000000002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267</v>
      </c>
      <c r="D11" s="48">
        <v>124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268</v>
      </c>
      <c r="D12" s="48">
        <v>132.66669999999999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269</v>
      </c>
      <c r="D13" s="48">
        <v>141.75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270</v>
      </c>
      <c r="D14" s="48">
        <v>148.76419999999999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271</v>
      </c>
      <c r="D15" s="48">
        <v>152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272</v>
      </c>
      <c r="C17" s="27"/>
      <c r="D17" s="49">
        <v>34.0899</v>
      </c>
      <c r="E17" s="28" t="s">
        <v>25</v>
      </c>
    </row>
    <row r="18" spans="2:10" s="30" customFormat="1" ht="20.45" customHeight="1" x14ac:dyDescent="0.2">
      <c r="B18" s="47" t="s">
        <v>273</v>
      </c>
      <c r="C18" s="37"/>
      <c r="D18" s="305">
        <v>17.944400000000002</v>
      </c>
      <c r="E18" s="39" t="s">
        <v>25</v>
      </c>
    </row>
    <row r="19" spans="2:10" s="30" customFormat="1" ht="20.45" customHeight="1" x14ac:dyDescent="0.2">
      <c r="B19" s="47" t="s">
        <v>274</v>
      </c>
      <c r="C19" s="37"/>
      <c r="D19" s="305">
        <v>5.4725999999999999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275</v>
      </c>
      <c r="I23" s="299">
        <f>D7-D8</f>
        <v>138.14709999999999</v>
      </c>
      <c r="J23" s="312" t="str">
        <f>H23&amp;" "&amp;TEXT(I23/($I$23+$I$25+$I$26+$I$27)*100,0)&amp;" %"</f>
        <v>Průměrná měsíční odpracovaná doba bez přesčasu 80 %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276</v>
      </c>
      <c r="I24" s="41">
        <f>D17</f>
        <v>34.0899</v>
      </c>
      <c r="J24" s="312" t="str">
        <f>H24&amp;" "&amp;TEXT((I25/($I$23+$I$25+$I$26+$I$27)*100)+(I26/($I$23+$I$25+$I$26+$I$27)*100)+(I27/($I$23+$I$25+$I$26+$I$27)*100),0)&amp;" %"</f>
        <v>Průměrná měsíční neodpracovaná doba 20 %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277</v>
      </c>
      <c r="I25" s="41">
        <f>D18</f>
        <v>17.944400000000002</v>
      </c>
      <c r="J25" s="312" t="str">
        <f>H25&amp;" "&amp;TEXT(I25/($I$23+$I$25+$I$26+$I$27)*100,0)&amp;" %"</f>
        <v>Dovolená 10 %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278</v>
      </c>
      <c r="I26" s="41">
        <f>D19</f>
        <v>5.4725999999999999</v>
      </c>
      <c r="J26" s="312" t="str">
        <f t="shared" ref="J26" si="0">H26&amp;" "&amp;TEXT(I26/($I$23+$I$25+$I$26+$I$27)*100,0)&amp;" %"</f>
        <v>Nemoc 3 %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279</v>
      </c>
      <c r="I27" s="41">
        <f>(I23+D17)-(I23+D18+D19)</f>
        <v>10.672899999999998</v>
      </c>
      <c r="J27" s="312" t="str">
        <f>H27&amp;" "&amp;TEXT(ROUND(I24/(I23+I24)*100,0)-(ROUND(I25/($I$23+$I$25+$I$26+$I$27)*100,0))-(ROUND(I26/($I$23+$I$25+$I$26+$I$27)*100,0)),0)&amp;" %"</f>
        <v>Jiné 7 %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5C6A-0F86-4DF1-91FF-9B4632BCB131}">
  <sheetPr codeName="List41">
    <tabColor theme="0" tint="-0.249977111117893"/>
  </sheetPr>
  <dimension ref="A1:Q134"/>
  <sheetViews>
    <sheetView showGridLines="0" zoomScaleNormal="100" zoomScaleSheetLayoutView="85" workbookViewId="0">
      <selection activeCell="G36" sqref="G36"/>
    </sheetView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2018</v>
      </c>
      <c r="B1" s="2"/>
      <c r="C1" s="3"/>
      <c r="D1" s="1"/>
      <c r="E1" s="2"/>
      <c r="F1" s="3"/>
      <c r="G1" s="3" t="s">
        <v>280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281</v>
      </c>
    </row>
    <row r="3" spans="1:17" ht="14.25" customHeight="1" x14ac:dyDescent="0.2">
      <c r="A3" s="72" t="s">
        <v>282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283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tr">
        <f>VLOOKUP($P$1,[1]System!$N$2:$O$16,2,0)</f>
        <v>Zlínský kraj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284</v>
      </c>
      <c r="B8" s="259" t="s">
        <v>285</v>
      </c>
      <c r="C8" s="209" t="s">
        <v>286</v>
      </c>
      <c r="D8" s="209"/>
      <c r="E8" s="209" t="s">
        <v>287</v>
      </c>
      <c r="F8" s="209"/>
      <c r="G8" s="209"/>
    </row>
    <row r="9" spans="1:17" ht="14.25" customHeight="1" x14ac:dyDescent="0.2">
      <c r="A9" s="320"/>
      <c r="B9" s="321"/>
      <c r="C9" s="217" t="s">
        <v>288</v>
      </c>
      <c r="D9" s="217"/>
      <c r="E9" s="217" t="s">
        <v>288</v>
      </c>
      <c r="F9" s="217"/>
      <c r="G9" s="217"/>
    </row>
    <row r="10" spans="1:17" ht="14.25" customHeight="1" x14ac:dyDescent="0.2">
      <c r="A10" s="320"/>
      <c r="B10" s="321"/>
      <c r="C10" s="256" t="s">
        <v>289</v>
      </c>
      <c r="D10" s="256" t="s">
        <v>290</v>
      </c>
      <c r="E10" s="256" t="s">
        <v>289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291</v>
      </c>
      <c r="E11" s="209"/>
      <c r="F11" s="256" t="s">
        <v>292</v>
      </c>
      <c r="G11" s="256" t="s">
        <v>293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186</v>
      </c>
      <c r="B14" s="326">
        <v>9.8799999999999999E-2</v>
      </c>
      <c r="C14" s="327">
        <v>143.66489999999999</v>
      </c>
      <c r="D14" s="328">
        <v>0</v>
      </c>
      <c r="E14" s="328">
        <v>30.5303</v>
      </c>
      <c r="F14" s="328">
        <v>16.222100000000001</v>
      </c>
      <c r="G14" s="328">
        <v>3.8679999999999999</v>
      </c>
      <c r="I14" s="244"/>
      <c r="J14" s="244"/>
      <c r="K14" s="244"/>
    </row>
    <row r="15" spans="1:17" ht="13.15" customHeight="1" x14ac:dyDescent="0.2">
      <c r="A15" s="329" t="s">
        <v>187</v>
      </c>
      <c r="B15" s="330">
        <v>4.4400000000000002E-2</v>
      </c>
      <c r="C15" s="331">
        <v>147.09280000000001</v>
      </c>
      <c r="D15" s="332">
        <v>0</v>
      </c>
      <c r="E15" s="332">
        <v>27.2849</v>
      </c>
      <c r="F15" s="332">
        <v>14.2918</v>
      </c>
      <c r="G15" s="332">
        <v>1.6034999999999999</v>
      </c>
    </row>
    <row r="16" spans="1:17" ht="13.15" customHeight="1" x14ac:dyDescent="0.2">
      <c r="A16" s="325" t="s">
        <v>188</v>
      </c>
      <c r="B16" s="326">
        <v>3.4200000000000001E-2</v>
      </c>
      <c r="C16" s="327">
        <v>141.9333</v>
      </c>
      <c r="D16" s="328">
        <v>8.1600000000000006E-2</v>
      </c>
      <c r="E16" s="328">
        <v>31.9191</v>
      </c>
      <c r="F16" s="328">
        <v>16.357299999999999</v>
      </c>
      <c r="G16" s="328">
        <v>5.6760999999999999</v>
      </c>
    </row>
    <row r="17" spans="1:7" ht="13.15" customHeight="1" x14ac:dyDescent="0.2">
      <c r="A17" s="329" t="s">
        <v>189</v>
      </c>
      <c r="B17" s="330">
        <v>3.9E-2</v>
      </c>
      <c r="C17" s="331">
        <v>147.17769999999999</v>
      </c>
      <c r="D17" s="332">
        <v>0</v>
      </c>
      <c r="E17" s="332">
        <v>28.9117</v>
      </c>
      <c r="F17" s="332">
        <v>15.856299999999999</v>
      </c>
      <c r="G17" s="332">
        <v>2.1714000000000002</v>
      </c>
    </row>
    <row r="18" spans="1:7" ht="13.15" customHeight="1" x14ac:dyDescent="0.2">
      <c r="A18" s="325" t="s">
        <v>190</v>
      </c>
      <c r="B18" s="326">
        <v>5.7799999999999997E-2</v>
      </c>
      <c r="C18" s="327">
        <v>142.82259999999999</v>
      </c>
      <c r="D18" s="328">
        <v>0.20749999999999999</v>
      </c>
      <c r="E18" s="328">
        <v>30.525600000000001</v>
      </c>
      <c r="F18" s="328">
        <v>15.9222</v>
      </c>
      <c r="G18" s="328">
        <v>4.5861999999999998</v>
      </c>
    </row>
    <row r="19" spans="1:7" ht="13.15" customHeight="1" x14ac:dyDescent="0.2">
      <c r="A19" s="329" t="s">
        <v>191</v>
      </c>
      <c r="B19" s="330">
        <v>0.2414</v>
      </c>
      <c r="C19" s="331">
        <v>137.83600000000001</v>
      </c>
      <c r="D19" s="332">
        <v>4.5999999999999999E-2</v>
      </c>
      <c r="E19" s="332">
        <v>36.141599999999997</v>
      </c>
      <c r="F19" s="332">
        <v>24.812999999999999</v>
      </c>
      <c r="G19" s="332">
        <v>2.8841000000000001</v>
      </c>
    </row>
    <row r="20" spans="1:7" ht="13.15" customHeight="1" x14ac:dyDescent="0.2">
      <c r="A20" s="325" t="s">
        <v>192</v>
      </c>
      <c r="B20" s="326">
        <v>4.02E-2</v>
      </c>
      <c r="C20" s="327">
        <v>152.017</v>
      </c>
      <c r="D20" s="328">
        <v>7.6782000000000004</v>
      </c>
      <c r="E20" s="328">
        <v>29.6753</v>
      </c>
      <c r="F20" s="328">
        <v>18.914100000000001</v>
      </c>
      <c r="G20" s="328">
        <v>2.7450999999999999</v>
      </c>
    </row>
    <row r="21" spans="1:7" ht="13.15" customHeight="1" x14ac:dyDescent="0.2">
      <c r="A21" s="329" t="s">
        <v>193</v>
      </c>
      <c r="B21" s="330">
        <v>5.4100000000000002E-2</v>
      </c>
      <c r="C21" s="331">
        <v>144.48179999999999</v>
      </c>
      <c r="D21" s="332">
        <v>3.2000000000000002E-3</v>
      </c>
      <c r="E21" s="332">
        <v>31.133099999999999</v>
      </c>
      <c r="F21" s="332">
        <v>14.7753</v>
      </c>
      <c r="G21" s="332">
        <v>2.3376999999999999</v>
      </c>
    </row>
    <row r="22" spans="1:7" ht="13.15" customHeight="1" x14ac:dyDescent="0.2">
      <c r="A22" s="325" t="s">
        <v>194</v>
      </c>
      <c r="B22" s="326">
        <v>0.60450000000000004</v>
      </c>
      <c r="C22" s="327">
        <v>135.98159999999999</v>
      </c>
      <c r="D22" s="328">
        <v>7.3099999999999998E-2</v>
      </c>
      <c r="E22" s="328">
        <v>38.643599999999999</v>
      </c>
      <c r="F22" s="328">
        <v>25.344000000000001</v>
      </c>
      <c r="G22" s="328">
        <v>1.7322</v>
      </c>
    </row>
    <row r="23" spans="1:7" ht="13.15" customHeight="1" x14ac:dyDescent="0.2">
      <c r="A23" s="329" t="s">
        <v>195</v>
      </c>
      <c r="B23" s="330">
        <v>0.2208</v>
      </c>
      <c r="C23" s="331">
        <v>137.92330000000001</v>
      </c>
      <c r="D23" s="332">
        <v>0.69530000000000003</v>
      </c>
      <c r="E23" s="332">
        <v>30.3461</v>
      </c>
      <c r="F23" s="332">
        <v>17.805700000000002</v>
      </c>
      <c r="G23" s="332">
        <v>2.1562999999999999</v>
      </c>
    </row>
    <row r="24" spans="1:7" ht="13.15" customHeight="1" x14ac:dyDescent="0.2">
      <c r="A24" s="325" t="s">
        <v>196</v>
      </c>
      <c r="B24" s="326">
        <v>8.3699999999999997E-2</v>
      </c>
      <c r="C24" s="327">
        <v>146.71789999999999</v>
      </c>
      <c r="D24" s="328">
        <v>0.1022</v>
      </c>
      <c r="E24" s="328">
        <v>26.430499999999999</v>
      </c>
      <c r="F24" s="328">
        <v>15.063599999999999</v>
      </c>
      <c r="G24" s="328">
        <v>2.5045999999999999</v>
      </c>
    </row>
    <row r="25" spans="1:7" ht="13.15" customHeight="1" x14ac:dyDescent="0.2">
      <c r="A25" s="329" t="s">
        <v>197</v>
      </c>
      <c r="B25" s="330">
        <v>8.1699999999999995E-2</v>
      </c>
      <c r="C25" s="331">
        <v>155.82079999999999</v>
      </c>
      <c r="D25" s="332">
        <v>13.1976</v>
      </c>
      <c r="E25" s="332">
        <v>28.491199999999999</v>
      </c>
      <c r="F25" s="332">
        <v>18.119800000000001</v>
      </c>
      <c r="G25" s="332">
        <v>2.7641</v>
      </c>
    </row>
    <row r="26" spans="1:7" ht="13.15" customHeight="1" x14ac:dyDescent="0.2">
      <c r="A26" s="325" t="s">
        <v>198</v>
      </c>
      <c r="B26" s="326">
        <v>8.1100000000000005E-2</v>
      </c>
      <c r="C26" s="327">
        <v>143.0333</v>
      </c>
      <c r="D26" s="328">
        <v>5.4093</v>
      </c>
      <c r="E26" s="328">
        <v>30.818100000000001</v>
      </c>
      <c r="F26" s="328">
        <v>18.335000000000001</v>
      </c>
      <c r="G26" s="328">
        <v>5.6475999999999997</v>
      </c>
    </row>
    <row r="27" spans="1:7" ht="13.15" customHeight="1" x14ac:dyDescent="0.2">
      <c r="A27" s="329" t="s">
        <v>199</v>
      </c>
      <c r="B27" s="330">
        <v>0.78939999999999999</v>
      </c>
      <c r="C27" s="331">
        <v>130.47370000000001</v>
      </c>
      <c r="D27" s="332">
        <v>0.13289999999999999</v>
      </c>
      <c r="E27" s="332">
        <v>43.495399999999997</v>
      </c>
      <c r="F27" s="332">
        <v>24.875299999999999</v>
      </c>
      <c r="G27" s="332">
        <v>3.5222000000000002</v>
      </c>
    </row>
    <row r="28" spans="1:7" ht="13.15" customHeight="1" x14ac:dyDescent="0.2">
      <c r="A28" s="325" t="s">
        <v>200</v>
      </c>
      <c r="B28" s="326">
        <v>2.2911999999999999</v>
      </c>
      <c r="C28" s="327">
        <v>131.44460000000001</v>
      </c>
      <c r="D28" s="328">
        <v>6.5100000000000005E-2</v>
      </c>
      <c r="E28" s="328">
        <v>43.066899999999997</v>
      </c>
      <c r="F28" s="328">
        <v>25.7623</v>
      </c>
      <c r="G28" s="328">
        <v>3.2437</v>
      </c>
    </row>
    <row r="29" spans="1:7" ht="13.15" customHeight="1" x14ac:dyDescent="0.2">
      <c r="A29" s="329" t="s">
        <v>201</v>
      </c>
      <c r="B29" s="330">
        <v>1.3754999999999999</v>
      </c>
      <c r="C29" s="331">
        <v>131.8886</v>
      </c>
      <c r="D29" s="332">
        <v>4.8300000000000003E-2</v>
      </c>
      <c r="E29" s="332">
        <v>42.475999999999999</v>
      </c>
      <c r="F29" s="332">
        <v>25.659600000000001</v>
      </c>
      <c r="G29" s="332">
        <v>3.8125</v>
      </c>
    </row>
    <row r="30" spans="1:7" ht="13.15" customHeight="1" x14ac:dyDescent="0.2">
      <c r="A30" s="325" t="s">
        <v>202</v>
      </c>
      <c r="B30" s="326">
        <v>1.2870999999999999</v>
      </c>
      <c r="C30" s="327">
        <v>133.38650000000001</v>
      </c>
      <c r="D30" s="328">
        <v>1.1299999999999999E-2</v>
      </c>
      <c r="E30" s="328">
        <v>40.796799999999998</v>
      </c>
      <c r="F30" s="328">
        <v>25.873799999999999</v>
      </c>
      <c r="G30" s="328">
        <v>5.556</v>
      </c>
    </row>
    <row r="31" spans="1:7" ht="13.15" customHeight="1" x14ac:dyDescent="0.2">
      <c r="A31" s="329" t="s">
        <v>203</v>
      </c>
      <c r="B31" s="330">
        <v>0.25469999999999998</v>
      </c>
      <c r="C31" s="331">
        <v>131.7004</v>
      </c>
      <c r="D31" s="332">
        <v>8.1000000000000003E-2</v>
      </c>
      <c r="E31" s="332">
        <v>43.079700000000003</v>
      </c>
      <c r="F31" s="332">
        <v>26.589400000000001</v>
      </c>
      <c r="G31" s="332">
        <v>1.9006000000000001</v>
      </c>
    </row>
    <row r="32" spans="1:7" ht="13.15" customHeight="1" x14ac:dyDescent="0.2">
      <c r="A32" s="325" t="s">
        <v>204</v>
      </c>
      <c r="B32" s="326">
        <v>0.1095</v>
      </c>
      <c r="C32" s="327">
        <v>132.21010000000001</v>
      </c>
      <c r="D32" s="328">
        <v>0</v>
      </c>
      <c r="E32" s="328">
        <v>43.049300000000002</v>
      </c>
      <c r="F32" s="328">
        <v>26.246099999999998</v>
      </c>
      <c r="G32" s="328">
        <v>2.4104000000000001</v>
      </c>
    </row>
    <row r="33" spans="1:7" ht="13.15" customHeight="1" x14ac:dyDescent="0.2">
      <c r="A33" s="329" t="s">
        <v>205</v>
      </c>
      <c r="B33" s="330">
        <v>0.63939999999999997</v>
      </c>
      <c r="C33" s="331">
        <v>132.31909999999999</v>
      </c>
      <c r="D33" s="332">
        <v>0.37280000000000002</v>
      </c>
      <c r="E33" s="332">
        <v>42.754800000000003</v>
      </c>
      <c r="F33" s="332">
        <v>25.405000000000001</v>
      </c>
      <c r="G33" s="332">
        <v>4.8582000000000001</v>
      </c>
    </row>
    <row r="34" spans="1:7" ht="13.15" customHeight="1" x14ac:dyDescent="0.2">
      <c r="A34" s="325" t="s">
        <v>206</v>
      </c>
      <c r="B34" s="326">
        <v>0.18240000000000001</v>
      </c>
      <c r="C34" s="327">
        <v>146.48599999999999</v>
      </c>
      <c r="D34" s="328">
        <v>0.27439999999999998</v>
      </c>
      <c r="E34" s="328">
        <v>26.943899999999999</v>
      </c>
      <c r="F34" s="328">
        <v>13.575100000000001</v>
      </c>
      <c r="G34" s="328">
        <v>3.4419</v>
      </c>
    </row>
    <row r="35" spans="1:7" ht="13.15" customHeight="1" x14ac:dyDescent="0.2">
      <c r="A35" s="329" t="s">
        <v>207</v>
      </c>
      <c r="B35" s="330">
        <v>0.47389999999999999</v>
      </c>
      <c r="C35" s="331">
        <v>143.92099999999999</v>
      </c>
      <c r="D35" s="332">
        <v>0.12609999999999999</v>
      </c>
      <c r="E35" s="332">
        <v>30.611499999999999</v>
      </c>
      <c r="F35" s="332">
        <v>16.1601</v>
      </c>
      <c r="G35" s="332">
        <v>6.1440999999999999</v>
      </c>
    </row>
    <row r="36" spans="1:7" ht="13.15" customHeight="1" x14ac:dyDescent="0.2">
      <c r="A36" s="325" t="s">
        <v>208</v>
      </c>
      <c r="B36" s="326">
        <v>4.3099999999999999E-2</v>
      </c>
      <c r="C36" s="327">
        <v>144.70830000000001</v>
      </c>
      <c r="D36" s="328">
        <v>6.7599999999999993E-2</v>
      </c>
      <c r="E36" s="328">
        <v>28.873699999999999</v>
      </c>
      <c r="F36" s="328">
        <v>13.573700000000001</v>
      </c>
      <c r="G36" s="328">
        <v>3.0072000000000001</v>
      </c>
    </row>
    <row r="37" spans="1:7" ht="13.15" customHeight="1" x14ac:dyDescent="0.2">
      <c r="A37" s="329" t="s">
        <v>209</v>
      </c>
      <c r="B37" s="330">
        <v>3.73E-2</v>
      </c>
      <c r="C37" s="331">
        <v>143.13829999999999</v>
      </c>
      <c r="D37" s="332">
        <v>4.8000000000000001E-2</v>
      </c>
      <c r="E37" s="332">
        <v>30.869499999999999</v>
      </c>
      <c r="F37" s="332">
        <v>16.119499999999999</v>
      </c>
      <c r="G37" s="332">
        <v>7.5575999999999999</v>
      </c>
    </row>
    <row r="38" spans="1:7" ht="13.15" customHeight="1" x14ac:dyDescent="0.2">
      <c r="A38" s="325" t="s">
        <v>210</v>
      </c>
      <c r="B38" s="326">
        <v>8.2000000000000003E-2</v>
      </c>
      <c r="C38" s="327">
        <v>144.0873</v>
      </c>
      <c r="D38" s="328">
        <v>2.1499999999999998E-2</v>
      </c>
      <c r="E38" s="328">
        <v>30.743500000000001</v>
      </c>
      <c r="F38" s="328">
        <v>12.6911</v>
      </c>
      <c r="G38" s="328">
        <v>3.5541</v>
      </c>
    </row>
    <row r="39" spans="1:7" ht="13.15" customHeight="1" x14ac:dyDescent="0.2">
      <c r="A39" s="329" t="s">
        <v>211</v>
      </c>
      <c r="B39" s="330">
        <v>7.9200000000000007E-2</v>
      </c>
      <c r="C39" s="331">
        <v>147.4092</v>
      </c>
      <c r="D39" s="332">
        <v>0.40010000000000001</v>
      </c>
      <c r="E39" s="332">
        <v>26.582699999999999</v>
      </c>
      <c r="F39" s="332">
        <v>15.988200000000001</v>
      </c>
      <c r="G39" s="332">
        <v>1.4058999999999999</v>
      </c>
    </row>
    <row r="40" spans="1:7" ht="13.15" customHeight="1" x14ac:dyDescent="0.2">
      <c r="A40" s="325" t="s">
        <v>212</v>
      </c>
      <c r="B40" s="326">
        <v>8.5000000000000006E-2</v>
      </c>
      <c r="C40" s="327">
        <v>134.58150000000001</v>
      </c>
      <c r="D40" s="328">
        <v>2.1408</v>
      </c>
      <c r="E40" s="328">
        <v>42.701799999999999</v>
      </c>
      <c r="F40" s="328">
        <v>23.666899999999998</v>
      </c>
      <c r="G40" s="328">
        <v>5.5572999999999997</v>
      </c>
    </row>
    <row r="41" spans="1:7" ht="13.15" customHeight="1" x14ac:dyDescent="0.2">
      <c r="A41" s="329" t="s">
        <v>213</v>
      </c>
      <c r="B41" s="330">
        <v>0.17660000000000001</v>
      </c>
      <c r="C41" s="331">
        <v>141.15350000000001</v>
      </c>
      <c r="D41" s="332">
        <v>0.1716</v>
      </c>
      <c r="E41" s="332">
        <v>32.907200000000003</v>
      </c>
      <c r="F41" s="332">
        <v>15.483700000000001</v>
      </c>
      <c r="G41" s="332">
        <v>5.3253000000000004</v>
      </c>
    </row>
    <row r="42" spans="1:7" ht="13.15" customHeight="1" x14ac:dyDescent="0.2">
      <c r="A42" s="325" t="s">
        <v>214</v>
      </c>
      <c r="B42" s="326">
        <v>0.1583</v>
      </c>
      <c r="C42" s="327">
        <v>141.99119999999999</v>
      </c>
      <c r="D42" s="328">
        <v>0.39300000000000002</v>
      </c>
      <c r="E42" s="328">
        <v>32.483199999999997</v>
      </c>
      <c r="F42" s="328">
        <v>15.044499999999999</v>
      </c>
      <c r="G42" s="328">
        <v>7.0259999999999998</v>
      </c>
    </row>
    <row r="43" spans="1:7" ht="13.15" customHeight="1" x14ac:dyDescent="0.2">
      <c r="A43" s="329" t="s">
        <v>215</v>
      </c>
      <c r="B43" s="330">
        <v>0.10539999999999999</v>
      </c>
      <c r="C43" s="331">
        <v>141.83410000000001</v>
      </c>
      <c r="D43" s="332">
        <v>9.1800000000000007E-2</v>
      </c>
      <c r="E43" s="332">
        <v>31.722100000000001</v>
      </c>
      <c r="F43" s="332">
        <v>16.102599999999999</v>
      </c>
      <c r="G43" s="332">
        <v>6.9203000000000001</v>
      </c>
    </row>
    <row r="44" spans="1:7" ht="13.15" customHeight="1" x14ac:dyDescent="0.2">
      <c r="A44" s="325" t="s">
        <v>216</v>
      </c>
      <c r="B44" s="326">
        <v>0.53339999999999999</v>
      </c>
      <c r="C44" s="327">
        <v>142.56540000000001</v>
      </c>
      <c r="D44" s="328">
        <v>1.0436000000000001</v>
      </c>
      <c r="E44" s="328">
        <v>26.2958</v>
      </c>
      <c r="F44" s="328">
        <v>14.0542</v>
      </c>
      <c r="G44" s="328">
        <v>4.5872999999999999</v>
      </c>
    </row>
    <row r="45" spans="1:7" ht="13.15" customHeight="1" x14ac:dyDescent="0.2">
      <c r="A45" s="329" t="s">
        <v>217</v>
      </c>
      <c r="B45" s="330">
        <v>4.1700000000000001E-2</v>
      </c>
      <c r="C45" s="331">
        <v>142.02590000000001</v>
      </c>
      <c r="D45" s="332">
        <v>1.1802999999999999</v>
      </c>
      <c r="E45" s="332">
        <v>25.328099999999999</v>
      </c>
      <c r="F45" s="332">
        <v>18.464500000000001</v>
      </c>
      <c r="G45" s="332">
        <v>2.9860000000000002</v>
      </c>
    </row>
    <row r="46" spans="1:7" ht="13.15" customHeight="1" x14ac:dyDescent="0.2">
      <c r="A46" s="325" t="s">
        <v>218</v>
      </c>
      <c r="B46" s="326">
        <v>0.73880000000000001</v>
      </c>
      <c r="C46" s="327">
        <v>145.42580000000001</v>
      </c>
      <c r="D46" s="328">
        <v>0.21809999999999999</v>
      </c>
      <c r="E46" s="328">
        <v>28.765999999999998</v>
      </c>
      <c r="F46" s="328">
        <v>13.687099999999999</v>
      </c>
      <c r="G46" s="328">
        <v>3.5592000000000001</v>
      </c>
    </row>
    <row r="47" spans="1:7" ht="13.15" customHeight="1" x14ac:dyDescent="0.2">
      <c r="A47" s="329" t="s">
        <v>219</v>
      </c>
      <c r="B47" s="330">
        <v>6.54E-2</v>
      </c>
      <c r="C47" s="331">
        <v>147.93899999999999</v>
      </c>
      <c r="D47" s="332">
        <v>1.6718</v>
      </c>
      <c r="E47" s="332">
        <v>26.4787</v>
      </c>
      <c r="F47" s="332">
        <v>15.7209</v>
      </c>
      <c r="G47" s="332">
        <v>2.8416000000000001</v>
      </c>
    </row>
    <row r="48" spans="1:7" ht="13.15" customHeight="1" x14ac:dyDescent="0.2">
      <c r="A48" s="325" t="s">
        <v>220</v>
      </c>
      <c r="B48" s="326">
        <v>0.2097</v>
      </c>
      <c r="C48" s="327">
        <v>143.47479999999999</v>
      </c>
      <c r="D48" s="328">
        <v>9.0999999999999998E-2</v>
      </c>
      <c r="E48" s="328">
        <v>30.844100000000001</v>
      </c>
      <c r="F48" s="328">
        <v>11.555199999999999</v>
      </c>
      <c r="G48" s="328">
        <v>4.383</v>
      </c>
    </row>
    <row r="49" spans="1:7" ht="13.15" customHeight="1" x14ac:dyDescent="0.2">
      <c r="A49" s="329" t="s">
        <v>221</v>
      </c>
      <c r="B49" s="330">
        <v>8.8700000000000001E-2</v>
      </c>
      <c r="C49" s="331">
        <v>144.8416</v>
      </c>
      <c r="D49" s="332">
        <v>0.1588</v>
      </c>
      <c r="E49" s="332">
        <v>29.6721</v>
      </c>
      <c r="F49" s="332">
        <v>16.195699999999999</v>
      </c>
      <c r="G49" s="332">
        <v>4.3724999999999996</v>
      </c>
    </row>
    <row r="50" spans="1:7" ht="13.15" customHeight="1" x14ac:dyDescent="0.2">
      <c r="A50" s="325" t="s">
        <v>222</v>
      </c>
      <c r="B50" s="326">
        <v>1.0620000000000001</v>
      </c>
      <c r="C50" s="327">
        <v>142.5412</v>
      </c>
      <c r="D50" s="328">
        <v>0.23419999999999999</v>
      </c>
      <c r="E50" s="328">
        <v>31.0672</v>
      </c>
      <c r="F50" s="328">
        <v>11.1638</v>
      </c>
      <c r="G50" s="328">
        <v>4.4410999999999996</v>
      </c>
    </row>
    <row r="51" spans="1:7" ht="13.15" customHeight="1" x14ac:dyDescent="0.2">
      <c r="A51" s="329" t="s">
        <v>223</v>
      </c>
      <c r="B51" s="330">
        <v>0.61890000000000001</v>
      </c>
      <c r="C51" s="331">
        <v>139.21969999999999</v>
      </c>
      <c r="D51" s="332">
        <v>0</v>
      </c>
      <c r="E51" s="332">
        <v>34.784999999999997</v>
      </c>
      <c r="F51" s="332">
        <v>16.385100000000001</v>
      </c>
      <c r="G51" s="332">
        <v>5.6073000000000004</v>
      </c>
    </row>
    <row r="52" spans="1:7" ht="13.15" customHeight="1" x14ac:dyDescent="0.2">
      <c r="A52" s="325" t="s">
        <v>224</v>
      </c>
      <c r="B52" s="326">
        <v>0.42220000000000002</v>
      </c>
      <c r="C52" s="327">
        <v>142.3614</v>
      </c>
      <c r="D52" s="328">
        <v>0</v>
      </c>
      <c r="E52" s="328">
        <v>33.527999999999999</v>
      </c>
      <c r="F52" s="328">
        <v>16.22</v>
      </c>
      <c r="G52" s="328">
        <v>8.1204999999999998</v>
      </c>
    </row>
    <row r="53" spans="1:7" ht="13.15" customHeight="1" x14ac:dyDescent="0.2">
      <c r="A53" s="329" t="s">
        <v>225</v>
      </c>
      <c r="B53" s="330">
        <v>0.1215</v>
      </c>
      <c r="C53" s="331">
        <v>145.26140000000001</v>
      </c>
      <c r="D53" s="332">
        <v>0.39360000000000001</v>
      </c>
      <c r="E53" s="332">
        <v>28.518000000000001</v>
      </c>
      <c r="F53" s="332">
        <v>15.113899999999999</v>
      </c>
      <c r="G53" s="332">
        <v>4.5422000000000002</v>
      </c>
    </row>
    <row r="54" spans="1:7" ht="13.15" customHeight="1" x14ac:dyDescent="0.2">
      <c r="A54" s="325" t="s">
        <v>226</v>
      </c>
      <c r="B54" s="326">
        <v>1.3194999999999999</v>
      </c>
      <c r="C54" s="327">
        <v>139.16329999999999</v>
      </c>
      <c r="D54" s="328">
        <v>5.9656000000000002</v>
      </c>
      <c r="E54" s="328">
        <v>30.100999999999999</v>
      </c>
      <c r="F54" s="328">
        <v>18.720600000000001</v>
      </c>
      <c r="G54" s="328">
        <v>3.7090999999999998</v>
      </c>
    </row>
    <row r="55" spans="1:7" ht="13.15" customHeight="1" x14ac:dyDescent="0.2">
      <c r="A55" s="329" t="s">
        <v>227</v>
      </c>
      <c r="B55" s="330">
        <v>6.6900000000000001E-2</v>
      </c>
      <c r="C55" s="331">
        <v>144.13650000000001</v>
      </c>
      <c r="D55" s="332">
        <v>2.6100000000000002E-2</v>
      </c>
      <c r="E55" s="332">
        <v>32.307699999999997</v>
      </c>
      <c r="F55" s="332">
        <v>12.848699999999999</v>
      </c>
      <c r="G55" s="332">
        <v>4.0629999999999997</v>
      </c>
    </row>
    <row r="56" spans="1:7" ht="13.15" customHeight="1" x14ac:dyDescent="0.2">
      <c r="A56" s="325" t="s">
        <v>228</v>
      </c>
      <c r="B56" s="326">
        <v>5.2699999999999997E-2</v>
      </c>
      <c r="C56" s="327">
        <v>140.43709999999999</v>
      </c>
      <c r="D56" s="328">
        <v>0.14949999999999999</v>
      </c>
      <c r="E56" s="328">
        <v>32.964500000000001</v>
      </c>
      <c r="F56" s="328">
        <v>16.646799999999999</v>
      </c>
      <c r="G56" s="328">
        <v>7.4729999999999999</v>
      </c>
    </row>
    <row r="57" spans="1:7" ht="13.15" customHeight="1" x14ac:dyDescent="0.2">
      <c r="A57" s="329" t="s">
        <v>229</v>
      </c>
      <c r="B57" s="330">
        <v>0.3886</v>
      </c>
      <c r="C57" s="331">
        <v>142.7415</v>
      </c>
      <c r="D57" s="332">
        <v>0.1237</v>
      </c>
      <c r="E57" s="332">
        <v>32.674900000000001</v>
      </c>
      <c r="F57" s="332">
        <v>13.8979</v>
      </c>
      <c r="G57" s="332">
        <v>6.1649000000000003</v>
      </c>
    </row>
    <row r="58" spans="1:7" ht="13.15" customHeight="1" x14ac:dyDescent="0.2">
      <c r="A58" s="325" t="s">
        <v>230</v>
      </c>
      <c r="B58" s="326">
        <v>4.7E-2</v>
      </c>
      <c r="C58" s="327">
        <v>143.22810000000001</v>
      </c>
      <c r="D58" s="328">
        <v>0.13300000000000001</v>
      </c>
      <c r="E58" s="328">
        <v>30.485800000000001</v>
      </c>
      <c r="F58" s="328">
        <v>16.046900000000001</v>
      </c>
      <c r="G58" s="328">
        <v>3.5337000000000001</v>
      </c>
    </row>
    <row r="59" spans="1:7" ht="13.15" customHeight="1" x14ac:dyDescent="0.2">
      <c r="A59" s="329" t="s">
        <v>231</v>
      </c>
      <c r="B59" s="330">
        <v>5.1499999999999997E-2</v>
      </c>
      <c r="C59" s="331">
        <v>149.15559999999999</v>
      </c>
      <c r="D59" s="332">
        <v>0.55589999999999995</v>
      </c>
      <c r="E59" s="332">
        <v>25.350200000000001</v>
      </c>
      <c r="F59" s="332">
        <v>15.1378</v>
      </c>
      <c r="G59" s="332">
        <v>0.86319999999999997</v>
      </c>
    </row>
    <row r="60" spans="1:7" ht="13.15" customHeight="1" x14ac:dyDescent="0.2">
      <c r="A60" s="325" t="s">
        <v>232</v>
      </c>
      <c r="B60" s="326">
        <v>0.23749999999999999</v>
      </c>
      <c r="C60" s="327">
        <v>143.42869999999999</v>
      </c>
      <c r="D60" s="328">
        <v>0.30349999999999999</v>
      </c>
      <c r="E60" s="328">
        <v>30.195699999999999</v>
      </c>
      <c r="F60" s="328">
        <v>14.2064</v>
      </c>
      <c r="G60" s="328">
        <v>5.5812999999999997</v>
      </c>
    </row>
    <row r="61" spans="1:7" ht="13.15" customHeight="1" x14ac:dyDescent="0.2">
      <c r="A61" s="329" t="s">
        <v>233</v>
      </c>
      <c r="B61" s="330">
        <v>0.1545</v>
      </c>
      <c r="C61" s="331">
        <v>144.4289</v>
      </c>
      <c r="D61" s="332">
        <v>5.7700000000000001E-2</v>
      </c>
      <c r="E61" s="332">
        <v>29.827000000000002</v>
      </c>
      <c r="F61" s="332">
        <v>14.9198</v>
      </c>
      <c r="G61" s="332">
        <v>3.5956999999999999</v>
      </c>
    </row>
    <row r="62" spans="1:7" ht="13.15" customHeight="1" x14ac:dyDescent="0.2">
      <c r="A62" s="325" t="s">
        <v>234</v>
      </c>
      <c r="B62" s="326">
        <v>7.3200000000000001E-2</v>
      </c>
      <c r="C62" s="327">
        <v>144.3006</v>
      </c>
      <c r="D62" s="328">
        <v>7.6999999999999999E-2</v>
      </c>
      <c r="E62" s="328">
        <v>30.046099999999999</v>
      </c>
      <c r="F62" s="328">
        <v>15.959899999999999</v>
      </c>
      <c r="G62" s="328">
        <v>5.9954999999999998</v>
      </c>
    </row>
    <row r="63" spans="1:7" ht="13.15" customHeight="1" x14ac:dyDescent="0.2">
      <c r="A63" s="329" t="s">
        <v>235</v>
      </c>
      <c r="B63" s="330">
        <v>0.18779999999999999</v>
      </c>
      <c r="C63" s="331">
        <v>145.5669</v>
      </c>
      <c r="D63" s="332">
        <v>0.25519999999999998</v>
      </c>
      <c r="E63" s="332">
        <v>27.804400000000001</v>
      </c>
      <c r="F63" s="332">
        <v>13.7812</v>
      </c>
      <c r="G63" s="332">
        <v>3.7513999999999998</v>
      </c>
    </row>
    <row r="64" spans="1:7" ht="13.15" customHeight="1" x14ac:dyDescent="0.2">
      <c r="A64" s="325" t="s">
        <v>236</v>
      </c>
      <c r="B64" s="326">
        <v>4.8099999999999997E-2</v>
      </c>
      <c r="C64" s="327">
        <v>142.0992</v>
      </c>
      <c r="D64" s="328">
        <v>0</v>
      </c>
      <c r="E64" s="328">
        <v>32.641500000000001</v>
      </c>
      <c r="F64" s="328">
        <v>15.978899999999999</v>
      </c>
      <c r="G64" s="328">
        <v>6.7484999999999999</v>
      </c>
    </row>
    <row r="65" spans="1:7" ht="13.15" customHeight="1" x14ac:dyDescent="0.2">
      <c r="A65" s="329" t="s">
        <v>237</v>
      </c>
      <c r="B65" s="330">
        <v>0.18740000000000001</v>
      </c>
      <c r="C65" s="331">
        <v>146.91380000000001</v>
      </c>
      <c r="D65" s="332">
        <v>1.8667</v>
      </c>
      <c r="E65" s="332">
        <v>26.052600000000002</v>
      </c>
      <c r="F65" s="332">
        <v>12.505599999999999</v>
      </c>
      <c r="G65" s="332">
        <v>4.9473000000000003</v>
      </c>
    </row>
    <row r="66" spans="1:7" ht="13.15" customHeight="1" x14ac:dyDescent="0.2">
      <c r="A66" s="325" t="s">
        <v>238</v>
      </c>
      <c r="B66" s="326">
        <v>6.2399999999999997E-2</v>
      </c>
      <c r="C66" s="327">
        <v>142.41249999999999</v>
      </c>
      <c r="D66" s="328">
        <v>7.5899999999999995E-2</v>
      </c>
      <c r="E66" s="328">
        <v>32.002899999999997</v>
      </c>
      <c r="F66" s="328">
        <v>15.399800000000001</v>
      </c>
      <c r="G66" s="328">
        <v>6.8239999999999998</v>
      </c>
    </row>
    <row r="67" spans="1:7" ht="13.15" customHeight="1" x14ac:dyDescent="0.2">
      <c r="A67" s="329" t="s">
        <v>239</v>
      </c>
      <c r="B67" s="330">
        <v>0.6008</v>
      </c>
      <c r="C67" s="331">
        <v>142.1866</v>
      </c>
      <c r="D67" s="332">
        <v>0.25269999999999998</v>
      </c>
      <c r="E67" s="332">
        <v>32.1875</v>
      </c>
      <c r="F67" s="332">
        <v>15.7982</v>
      </c>
      <c r="G67" s="332">
        <v>4.9206000000000003</v>
      </c>
    </row>
    <row r="68" spans="1:7" ht="13.15" customHeight="1" x14ac:dyDescent="0.2">
      <c r="A68" s="325" t="s">
        <v>240</v>
      </c>
      <c r="B68" s="326">
        <v>1.3609</v>
      </c>
      <c r="C68" s="327">
        <v>140.85820000000001</v>
      </c>
      <c r="D68" s="328">
        <v>0.34920000000000001</v>
      </c>
      <c r="E68" s="328">
        <v>33.5092</v>
      </c>
      <c r="F68" s="328">
        <v>14.698399999999999</v>
      </c>
      <c r="G68" s="328">
        <v>10.019500000000001</v>
      </c>
    </row>
    <row r="69" spans="1:7" ht="13.15" customHeight="1" x14ac:dyDescent="0.2">
      <c r="A69" s="329" t="s">
        <v>241</v>
      </c>
      <c r="B69" s="330">
        <v>0.26550000000000001</v>
      </c>
      <c r="C69" s="331">
        <v>145.9385</v>
      </c>
      <c r="D69" s="332">
        <v>0.3276</v>
      </c>
      <c r="E69" s="332">
        <v>27.567699999999999</v>
      </c>
      <c r="F69" s="332">
        <v>14.786799999999999</v>
      </c>
      <c r="G69" s="332">
        <v>4.7775999999999996</v>
      </c>
    </row>
    <row r="70" spans="1:7" ht="13.15" customHeight="1" x14ac:dyDescent="0.2">
      <c r="A70" s="325" t="s">
        <v>242</v>
      </c>
      <c r="B70" s="326">
        <v>0.56499999999999995</v>
      </c>
      <c r="C70" s="327">
        <v>143.68989999999999</v>
      </c>
      <c r="D70" s="328">
        <v>0.81230000000000002</v>
      </c>
      <c r="E70" s="328">
        <v>31.0761</v>
      </c>
      <c r="F70" s="328">
        <v>15.033300000000001</v>
      </c>
      <c r="G70" s="328">
        <v>7.4596999999999998</v>
      </c>
    </row>
    <row r="71" spans="1:7" ht="13.15" customHeight="1" x14ac:dyDescent="0.2">
      <c r="A71" s="329" t="s">
        <v>243</v>
      </c>
      <c r="B71" s="330">
        <v>3.4799999999999998E-2</v>
      </c>
      <c r="C71" s="331">
        <v>144.71289999999999</v>
      </c>
      <c r="D71" s="332">
        <v>0.73699999999999999</v>
      </c>
      <c r="E71" s="332">
        <v>29.634499999999999</v>
      </c>
      <c r="F71" s="332">
        <v>16.880099999999999</v>
      </c>
      <c r="G71" s="332">
        <v>5.1562999999999999</v>
      </c>
    </row>
    <row r="72" spans="1:7" ht="13.15" customHeight="1" x14ac:dyDescent="0.2">
      <c r="A72" s="325" t="s">
        <v>244</v>
      </c>
      <c r="B72" s="326">
        <v>6.6199999999999995E-2</v>
      </c>
      <c r="C72" s="327">
        <v>146.23939999999999</v>
      </c>
      <c r="D72" s="328">
        <v>0.28070000000000001</v>
      </c>
      <c r="E72" s="328">
        <v>26.681100000000001</v>
      </c>
      <c r="F72" s="328">
        <v>12.860099999999999</v>
      </c>
      <c r="G72" s="328">
        <v>4.3716999999999997</v>
      </c>
    </row>
    <row r="73" spans="1:7" ht="13.15" customHeight="1" x14ac:dyDescent="0.2">
      <c r="A73" s="329" t="s">
        <v>245</v>
      </c>
      <c r="B73" s="330">
        <v>0.54690000000000005</v>
      </c>
      <c r="C73" s="331">
        <v>130.9785</v>
      </c>
      <c r="D73" s="332">
        <v>2.41E-2</v>
      </c>
      <c r="E73" s="332">
        <v>43.516300000000001</v>
      </c>
      <c r="F73" s="332">
        <v>25.291699999999999</v>
      </c>
      <c r="G73" s="332">
        <v>5.0392000000000001</v>
      </c>
    </row>
    <row r="74" spans="1:7" x14ac:dyDescent="0.2">
      <c r="A74" s="325" t="s">
        <v>246</v>
      </c>
      <c r="B74" s="326">
        <v>1.5947</v>
      </c>
      <c r="C74" s="327">
        <v>137.17789999999999</v>
      </c>
      <c r="D74" s="328">
        <v>0.28920000000000001</v>
      </c>
      <c r="E74" s="328">
        <v>29.517299999999999</v>
      </c>
      <c r="F74" s="328">
        <v>9.3719999999999999</v>
      </c>
      <c r="G74" s="328">
        <v>8.8361999999999998</v>
      </c>
    </row>
    <row r="75" spans="1:7" x14ac:dyDescent="0.2">
      <c r="A75" s="329" t="s">
        <v>247</v>
      </c>
      <c r="B75" s="330">
        <v>4.2999999999999997E-2</v>
      </c>
      <c r="C75" s="331">
        <v>136.06129999999999</v>
      </c>
      <c r="D75" s="332">
        <v>0.49969999999999998</v>
      </c>
      <c r="E75" s="332">
        <v>37.404499999999999</v>
      </c>
      <c r="F75" s="332">
        <v>17.614599999999999</v>
      </c>
      <c r="G75" s="332">
        <v>13.092599999999999</v>
      </c>
    </row>
    <row r="76" spans="1:7" x14ac:dyDescent="0.2">
      <c r="A76" s="325" t="s">
        <v>248</v>
      </c>
      <c r="B76" s="326">
        <v>0.45140000000000002</v>
      </c>
      <c r="C76" s="327">
        <v>138.99930000000001</v>
      </c>
      <c r="D76" s="328">
        <v>1.6781999999999999</v>
      </c>
      <c r="E76" s="328">
        <v>26.174600000000002</v>
      </c>
      <c r="F76" s="328">
        <v>18.293099999999999</v>
      </c>
      <c r="G76" s="328">
        <v>3.6989000000000001</v>
      </c>
    </row>
    <row r="77" spans="1:7" x14ac:dyDescent="0.2">
      <c r="A77" s="329" t="s">
        <v>249</v>
      </c>
      <c r="B77" s="330">
        <v>0.32850000000000001</v>
      </c>
      <c r="C77" s="331">
        <v>142.2578</v>
      </c>
      <c r="D77" s="332">
        <v>3.5750000000000002</v>
      </c>
      <c r="E77" s="332">
        <v>27.587399999999999</v>
      </c>
      <c r="F77" s="332">
        <v>14.675599999999999</v>
      </c>
      <c r="G77" s="332">
        <v>5.2827000000000002</v>
      </c>
    </row>
    <row r="78" spans="1:7" x14ac:dyDescent="0.2">
      <c r="A78" s="325" t="s">
        <v>250</v>
      </c>
      <c r="B78" s="326">
        <v>9.01E-2</v>
      </c>
      <c r="C78" s="327">
        <v>142.1713</v>
      </c>
      <c r="D78" s="328">
        <v>0.72150000000000003</v>
      </c>
      <c r="E78" s="328">
        <v>29.300699999999999</v>
      </c>
      <c r="F78" s="328">
        <v>14.4643</v>
      </c>
      <c r="G78" s="328">
        <v>8.3003</v>
      </c>
    </row>
    <row r="79" spans="1:7" x14ac:dyDescent="0.2">
      <c r="A79" s="329" t="s">
        <v>251</v>
      </c>
      <c r="B79" s="330">
        <v>0.1341</v>
      </c>
      <c r="C79" s="331">
        <v>139.65119999999999</v>
      </c>
      <c r="D79" s="332">
        <v>0.82320000000000004</v>
      </c>
      <c r="E79" s="332">
        <v>35.145499999999998</v>
      </c>
      <c r="F79" s="332">
        <v>15.9109</v>
      </c>
      <c r="G79" s="332">
        <v>10.8786</v>
      </c>
    </row>
    <row r="80" spans="1:7" x14ac:dyDescent="0.2">
      <c r="A80" s="325" t="s">
        <v>252</v>
      </c>
      <c r="B80" s="326">
        <v>4.6399999999999997E-2</v>
      </c>
      <c r="C80" s="327">
        <v>139.78020000000001</v>
      </c>
      <c r="D80" s="328">
        <v>1.2647999999999999</v>
      </c>
      <c r="E80" s="328">
        <v>35.421399999999998</v>
      </c>
      <c r="F80" s="328">
        <v>12.008800000000001</v>
      </c>
      <c r="G80" s="328">
        <v>14.0677</v>
      </c>
    </row>
    <row r="81" spans="1:7" x14ac:dyDescent="0.2">
      <c r="A81" s="329" t="s">
        <v>253</v>
      </c>
      <c r="B81" s="330">
        <v>3.61E-2</v>
      </c>
      <c r="C81" s="331">
        <v>147.8425</v>
      </c>
      <c r="D81" s="332">
        <v>2.4344999999999999</v>
      </c>
      <c r="E81" s="332">
        <v>26.305199999999999</v>
      </c>
      <c r="F81" s="332">
        <v>10.961399999999999</v>
      </c>
      <c r="G81" s="332">
        <v>6.7225999999999999</v>
      </c>
    </row>
    <row r="82" spans="1:7" x14ac:dyDescent="0.2">
      <c r="A82" s="325" t="s">
        <v>254</v>
      </c>
      <c r="B82" s="326">
        <v>5.9900000000000002E-2</v>
      </c>
      <c r="C82" s="327">
        <v>146.72239999999999</v>
      </c>
      <c r="D82" s="328">
        <v>1.456</v>
      </c>
      <c r="E82" s="328">
        <v>28.003799999999998</v>
      </c>
      <c r="F82" s="328">
        <v>12.632199999999999</v>
      </c>
      <c r="G82" s="328">
        <v>7.1067</v>
      </c>
    </row>
    <row r="83" spans="1:7" x14ac:dyDescent="0.2">
      <c r="A83" s="329" t="s">
        <v>255</v>
      </c>
      <c r="B83" s="330">
        <v>6.7900000000000002E-2</v>
      </c>
      <c r="C83" s="331">
        <v>138.75380000000001</v>
      </c>
      <c r="D83" s="332">
        <v>0</v>
      </c>
      <c r="E83" s="332">
        <v>35.574100000000001</v>
      </c>
      <c r="F83" s="332">
        <v>7.5667</v>
      </c>
      <c r="G83" s="332">
        <v>10.233499999999999</v>
      </c>
    </row>
    <row r="84" spans="1:7" x14ac:dyDescent="0.2">
      <c r="A84" s="325" t="s">
        <v>256</v>
      </c>
      <c r="B84" s="326">
        <v>0.251</v>
      </c>
      <c r="C84" s="327">
        <v>148.40719999999999</v>
      </c>
      <c r="D84" s="328">
        <v>9.3619000000000003</v>
      </c>
      <c r="E84" s="328">
        <v>28.668600000000001</v>
      </c>
      <c r="F84" s="328">
        <v>16.941400000000002</v>
      </c>
      <c r="G84" s="328">
        <v>3.8256000000000001</v>
      </c>
    </row>
    <row r="85" spans="1:7" x14ac:dyDescent="0.2">
      <c r="A85" s="329" t="s">
        <v>257</v>
      </c>
      <c r="B85" s="330">
        <v>6.4000000000000001E-2</v>
      </c>
      <c r="C85" s="331">
        <v>147.35820000000001</v>
      </c>
      <c r="D85" s="332">
        <v>2.3134999999999999</v>
      </c>
      <c r="E85" s="332">
        <v>25.769400000000001</v>
      </c>
      <c r="F85" s="332">
        <v>10.119400000000001</v>
      </c>
      <c r="G85" s="332">
        <v>7.4428000000000001</v>
      </c>
    </row>
    <row r="86" spans="1:7" x14ac:dyDescent="0.2">
      <c r="A86" s="325" t="s">
        <v>258</v>
      </c>
      <c r="B86" s="326">
        <v>1.4824999999999999</v>
      </c>
      <c r="C86" s="327">
        <v>140.80529999999999</v>
      </c>
      <c r="D86" s="328">
        <v>0.3639</v>
      </c>
      <c r="E86" s="328">
        <v>33.457000000000001</v>
      </c>
      <c r="F86" s="328">
        <v>14.2013</v>
      </c>
      <c r="G86" s="328">
        <v>10.1478</v>
      </c>
    </row>
    <row r="87" spans="1:7" x14ac:dyDescent="0.2">
      <c r="A87" s="329" t="s">
        <v>259</v>
      </c>
      <c r="B87" s="330">
        <v>4.3099999999999999E-2</v>
      </c>
      <c r="C87" s="331">
        <v>136.78100000000001</v>
      </c>
      <c r="D87" s="332">
        <v>0.79279999999999995</v>
      </c>
      <c r="E87" s="332">
        <v>38.265599999999999</v>
      </c>
      <c r="F87" s="332">
        <v>14.3444</v>
      </c>
      <c r="G87" s="332">
        <v>13.2484</v>
      </c>
    </row>
    <row r="88" spans="1:7" x14ac:dyDescent="0.2">
      <c r="A88" s="325" t="s">
        <v>260</v>
      </c>
      <c r="B88" s="326">
        <v>5.4600000000000003E-2</v>
      </c>
      <c r="C88" s="327">
        <v>140.6713</v>
      </c>
      <c r="D88" s="328">
        <v>6.2399999999999997E-2</v>
      </c>
      <c r="E88" s="328">
        <v>33.898099999999999</v>
      </c>
      <c r="F88" s="328">
        <v>12.6891</v>
      </c>
      <c r="G88" s="328">
        <v>11.1448</v>
      </c>
    </row>
    <row r="89" spans="1:7" x14ac:dyDescent="0.2">
      <c r="A89" s="329" t="s">
        <v>261</v>
      </c>
      <c r="B89" s="330">
        <v>0.52839999999999998</v>
      </c>
      <c r="C89" s="331">
        <v>144.80889999999999</v>
      </c>
      <c r="D89" s="332">
        <v>1.1439999999999999</v>
      </c>
      <c r="E89" s="332">
        <v>30.269300000000001</v>
      </c>
      <c r="F89" s="332">
        <v>11.4016</v>
      </c>
      <c r="G89" s="332">
        <v>11.2872</v>
      </c>
    </row>
    <row r="90" spans="1:7" x14ac:dyDescent="0.2">
      <c r="A90" s="325" t="s">
        <v>262</v>
      </c>
      <c r="B90" s="326">
        <v>0.1021</v>
      </c>
      <c r="C90" s="327">
        <v>140.3844</v>
      </c>
      <c r="D90" s="328">
        <v>1.63</v>
      </c>
      <c r="E90" s="328">
        <v>34.963200000000001</v>
      </c>
      <c r="F90" s="328">
        <v>15.2417</v>
      </c>
      <c r="G90" s="328">
        <v>10.087400000000001</v>
      </c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DB18-8772-437C-9E1A-69ADE2C871A5}">
  <sheetPr codeName="List8">
    <tabColor rgb="FF33CCFF"/>
  </sheetPr>
  <dimension ref="A1:Q32"/>
  <sheetViews>
    <sheetView showGridLines="0" topLeftCell="A13" zoomScaleNormal="100" zoomScaleSheetLayoutView="100" workbookViewId="0">
      <selection activeCell="G36" sqref="G36"/>
    </sheetView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2018</v>
      </c>
      <c r="B1" s="2"/>
      <c r="C1" s="2"/>
      <c r="D1" s="3"/>
      <c r="E1" s="3"/>
      <c r="F1" s="3" t="s">
        <v>294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tr">
        <f>VLOOKUP($P$1,[1]System!$N$2:$O$16,2,0)</f>
        <v>Zlínský kraj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296</v>
      </c>
      <c r="C6" s="27"/>
      <c r="D6" s="49">
        <v>165.08240000000001</v>
      </c>
      <c r="E6" s="28" t="s">
        <v>297</v>
      </c>
      <c r="F6" s="22"/>
    </row>
    <row r="7" spans="1:17" s="339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2017 .........................................................................................................................</v>
      </c>
      <c r="C7" s="31"/>
      <c r="D7" s="32">
        <v>109.4058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298</v>
      </c>
      <c r="D10" s="48">
        <v>104.49</v>
      </c>
      <c r="E10" s="39" t="s">
        <v>297</v>
      </c>
    </row>
    <row r="11" spans="1:17" ht="19.5" customHeight="1" x14ac:dyDescent="0.2">
      <c r="B11" s="40" t="s">
        <v>10</v>
      </c>
      <c r="C11" s="37" t="s">
        <v>299</v>
      </c>
      <c r="D11" s="48">
        <v>135.24160000000001</v>
      </c>
      <c r="E11" s="39" t="s">
        <v>297</v>
      </c>
    </row>
    <row r="12" spans="1:17" ht="19.5" customHeight="1" x14ac:dyDescent="0.2">
      <c r="B12" s="40" t="s">
        <v>12</v>
      </c>
      <c r="C12" s="37" t="s">
        <v>300</v>
      </c>
      <c r="D12" s="48">
        <v>165.08240000000001</v>
      </c>
      <c r="E12" s="39" t="s">
        <v>297</v>
      </c>
      <c r="L12" s="344"/>
    </row>
    <row r="13" spans="1:17" ht="19.5" customHeight="1" x14ac:dyDescent="0.2">
      <c r="B13" s="40" t="s">
        <v>14</v>
      </c>
      <c r="C13" s="37" t="s">
        <v>301</v>
      </c>
      <c r="D13" s="48">
        <v>196.32169999999999</v>
      </c>
      <c r="E13" s="39" t="s">
        <v>297</v>
      </c>
      <c r="L13" s="344"/>
    </row>
    <row r="14" spans="1:17" ht="19.5" customHeight="1" x14ac:dyDescent="0.2">
      <c r="B14" s="40" t="s">
        <v>16</v>
      </c>
      <c r="C14" s="37" t="s">
        <v>302</v>
      </c>
      <c r="D14" s="48">
        <v>242.8459</v>
      </c>
      <c r="E14" s="39" t="s">
        <v>297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303</v>
      </c>
      <c r="C16" s="27"/>
      <c r="D16" s="49">
        <v>171.9683</v>
      </c>
      <c r="E16" s="28" t="s">
        <v>297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f>D11-D10</f>
        <v>30.75160000000001</v>
      </c>
      <c r="C22" s="55">
        <f>D11</f>
        <v>135.24160000000001</v>
      </c>
      <c r="D22" s="56">
        <f>D12-D11</f>
        <v>29.840800000000002</v>
      </c>
      <c r="E22" s="56">
        <f>D13-D12</f>
        <v>31.239299999999986</v>
      </c>
      <c r="F22" s="56">
        <f>D14-D13</f>
        <v>46.524200000000008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D340-BBA8-4FD9-8C8B-4AC489D34717}">
  <sheetPr codeName="List15">
    <tabColor rgb="FF66FFFF"/>
  </sheetPr>
  <dimension ref="A1:Q55"/>
  <sheetViews>
    <sheetView showGridLines="0" zoomScaleNormal="100" zoomScaleSheetLayoutView="100" workbookViewId="0">
      <selection activeCell="G36" sqref="G36"/>
    </sheetView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2018</v>
      </c>
      <c r="B1" s="2"/>
      <c r="C1" s="2"/>
      <c r="D1" s="3"/>
      <c r="E1" s="3"/>
      <c r="F1" s="3" t="s">
        <v>305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tr">
        <f>VLOOKUP($P$1,[1]System!$N$2:$O$16,2,0)</f>
        <v>Zlínský kraj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307</v>
      </c>
      <c r="D6" s="367" t="s">
        <v>308</v>
      </c>
      <c r="E6" s="368"/>
      <c r="F6" s="367" t="s">
        <v>309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297</v>
      </c>
      <c r="D10" s="369" t="s">
        <v>297</v>
      </c>
      <c r="E10" s="369" t="s">
        <v>297</v>
      </c>
      <c r="F10" s="369" t="s">
        <v>297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31.229099999999999</v>
      </c>
      <c r="C12" s="373">
        <v>165.08240000000001</v>
      </c>
      <c r="D12" s="374">
        <v>104.49</v>
      </c>
      <c r="E12" s="374">
        <v>242.8459</v>
      </c>
      <c r="F12" s="373">
        <v>171.9683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4.3799999999999999E-2</v>
      </c>
      <c r="C13" s="378">
        <v>122.4081</v>
      </c>
      <c r="D13" s="379">
        <v>90.04</v>
      </c>
      <c r="E13" s="379">
        <v>150.38149999999999</v>
      </c>
      <c r="F13" s="378">
        <v>121.0604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2.625</v>
      </c>
      <c r="C14" s="382">
        <v>147.3005</v>
      </c>
      <c r="D14" s="383">
        <v>107.5921</v>
      </c>
      <c r="E14" s="383">
        <v>188.0257</v>
      </c>
      <c r="F14" s="382">
        <v>147.79150000000001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5.5671999999999997</v>
      </c>
      <c r="C15" s="382">
        <v>161.73419999999999</v>
      </c>
      <c r="D15" s="383">
        <v>112.678</v>
      </c>
      <c r="E15" s="383">
        <v>225.8886</v>
      </c>
      <c r="F15" s="382">
        <v>167.12360000000001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9.8925000000000001</v>
      </c>
      <c r="C16" s="382">
        <v>166.81630000000001</v>
      </c>
      <c r="D16" s="383">
        <v>104.28</v>
      </c>
      <c r="E16" s="383">
        <v>252.33330000000001</v>
      </c>
      <c r="F16" s="382">
        <v>174.5778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10.345499999999999</v>
      </c>
      <c r="C17" s="382">
        <v>171.48089999999999</v>
      </c>
      <c r="D17" s="383">
        <v>101.37</v>
      </c>
      <c r="E17" s="383">
        <v>254.33340000000001</v>
      </c>
      <c r="F17" s="382">
        <v>176.68770000000001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2.7547999999999999</v>
      </c>
      <c r="C18" s="382">
        <v>174.982</v>
      </c>
      <c r="D18" s="383">
        <v>101.67</v>
      </c>
      <c r="E18" s="383">
        <v>253.30719999999999</v>
      </c>
      <c r="F18" s="382">
        <v>178.5136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9.0269999999999992</v>
      </c>
      <c r="C20" s="388">
        <v>187.05099999999999</v>
      </c>
      <c r="D20" s="389">
        <v>123.01649999999999</v>
      </c>
      <c r="E20" s="389">
        <v>280.4128</v>
      </c>
      <c r="F20" s="388">
        <v>197.79499999999999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8.6999999999999994E-3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0.78380000000000005</v>
      </c>
      <c r="C22" s="382">
        <v>158.8561</v>
      </c>
      <c r="D22" s="383">
        <v>114.5825</v>
      </c>
      <c r="E22" s="383">
        <v>199.13839999999999</v>
      </c>
      <c r="F22" s="382">
        <v>158.27080000000001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1.9789000000000001</v>
      </c>
      <c r="C23" s="382">
        <v>188.4873</v>
      </c>
      <c r="D23" s="383">
        <v>131.80170000000001</v>
      </c>
      <c r="E23" s="383">
        <v>248.6481</v>
      </c>
      <c r="F23" s="382">
        <v>191.08150000000001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2.6337000000000002</v>
      </c>
      <c r="C24" s="382">
        <v>204.28630000000001</v>
      </c>
      <c r="D24" s="383">
        <v>132.27350000000001</v>
      </c>
      <c r="E24" s="383">
        <v>301.03989999999999</v>
      </c>
      <c r="F24" s="382">
        <v>214.99430000000001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2.5503</v>
      </c>
      <c r="C25" s="382">
        <v>189.07820000000001</v>
      </c>
      <c r="D25" s="383">
        <v>120.26</v>
      </c>
      <c r="E25" s="383">
        <v>295.20479999999998</v>
      </c>
      <c r="F25" s="382">
        <v>203.22720000000001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1.0712999999999999</v>
      </c>
      <c r="C26" s="382">
        <v>176.64590000000001</v>
      </c>
      <c r="D26" s="383">
        <v>107.2</v>
      </c>
      <c r="E26" s="383">
        <v>277.54090000000002</v>
      </c>
      <c r="F26" s="382">
        <v>184.64689999999999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22.202100000000002</v>
      </c>
      <c r="C28" s="388">
        <v>158.78149999999999</v>
      </c>
      <c r="D28" s="389">
        <v>100.1123</v>
      </c>
      <c r="E28" s="389">
        <v>218.99260000000001</v>
      </c>
      <c r="F28" s="388">
        <v>161.4676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3.5099999999999999E-2</v>
      </c>
      <c r="C29" s="378">
        <v>122.4081</v>
      </c>
      <c r="D29" s="379">
        <v>95.21</v>
      </c>
      <c r="E29" s="379">
        <v>154.38220000000001</v>
      </c>
      <c r="F29" s="378">
        <v>124.76560000000001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1.8411999999999999</v>
      </c>
      <c r="C30" s="382">
        <v>144.26140000000001</v>
      </c>
      <c r="D30" s="383">
        <v>105.92</v>
      </c>
      <c r="E30" s="383">
        <v>177.2414</v>
      </c>
      <c r="F30" s="382">
        <v>143.3304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3.5882999999999998</v>
      </c>
      <c r="C31" s="382">
        <v>153.15979999999999</v>
      </c>
      <c r="D31" s="383">
        <v>105.24</v>
      </c>
      <c r="E31" s="383">
        <v>200.31970000000001</v>
      </c>
      <c r="F31" s="382">
        <v>153.91079999999999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7.2587999999999999</v>
      </c>
      <c r="C32" s="382">
        <v>159.13079999999999</v>
      </c>
      <c r="D32" s="383">
        <v>99.43</v>
      </c>
      <c r="E32" s="383">
        <v>216.73509999999999</v>
      </c>
      <c r="F32" s="382">
        <v>159.91329999999999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7.7950999999999997</v>
      </c>
      <c r="C33" s="382">
        <v>166.63730000000001</v>
      </c>
      <c r="D33" s="383">
        <v>98.434399999999997</v>
      </c>
      <c r="E33" s="383">
        <v>230.054</v>
      </c>
      <c r="F33" s="382">
        <v>168.00479999999999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1.6834</v>
      </c>
      <c r="C34" s="382">
        <v>173.834</v>
      </c>
      <c r="D34" s="383">
        <v>98.350700000000003</v>
      </c>
      <c r="E34" s="383">
        <v>239.31530000000001</v>
      </c>
      <c r="F34" s="382">
        <v>174.61019999999999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0F957-528F-4131-A2E0-859D05ADEB4A}">
  <sheetPr codeName="List17">
    <tabColor rgb="FF66FFFF"/>
  </sheetPr>
  <dimension ref="A1:S133"/>
  <sheetViews>
    <sheetView showGridLines="0" zoomScaleNormal="100" zoomScaleSheetLayoutView="100" workbookViewId="0">
      <selection activeCell="G36" sqref="G36"/>
    </sheetView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2018</v>
      </c>
      <c r="B1" s="2"/>
      <c r="C1" s="3"/>
      <c r="D1" s="1"/>
      <c r="E1" s="2"/>
      <c r="F1" s="3" t="s">
        <v>310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tr">
        <f>VLOOKUP($P$1,[1]System!$N$2:$O$16,2,0)</f>
        <v>Zlínský kraj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312</v>
      </c>
      <c r="B7" s="256" t="s">
        <v>31</v>
      </c>
      <c r="C7" s="367" t="s">
        <v>307</v>
      </c>
      <c r="D7" s="367" t="s">
        <v>308</v>
      </c>
      <c r="E7" s="368"/>
      <c r="F7" s="367" t="s">
        <v>309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297</v>
      </c>
      <c r="D11" s="369" t="s">
        <v>297</v>
      </c>
      <c r="E11" s="369" t="s">
        <v>297</v>
      </c>
      <c r="F11" s="369" t="s">
        <v>297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186</v>
      </c>
      <c r="B13" s="326">
        <v>9.8299999999999998E-2</v>
      </c>
      <c r="C13" s="407">
        <v>305.81790000000001</v>
      </c>
      <c r="D13" s="408">
        <v>223.67</v>
      </c>
      <c r="E13" s="408">
        <v>461.88549999999998</v>
      </c>
      <c r="F13" s="408">
        <v>323.97719999999998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187</v>
      </c>
      <c r="B14" s="330">
        <v>4.0899999999999999E-2</v>
      </c>
      <c r="C14" s="410">
        <v>297.29730000000001</v>
      </c>
      <c r="D14" s="411">
        <v>207.8459</v>
      </c>
      <c r="E14" s="411">
        <v>400.52269999999999</v>
      </c>
      <c r="F14" s="411">
        <v>299.19529999999997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188</v>
      </c>
      <c r="B15" s="326">
        <v>3.4200000000000001E-2</v>
      </c>
      <c r="C15" s="407">
        <v>256.60300000000001</v>
      </c>
      <c r="D15" s="408">
        <v>177.3202</v>
      </c>
      <c r="E15" s="408">
        <v>339.7199</v>
      </c>
      <c r="F15" s="408">
        <v>257.44760000000002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189</v>
      </c>
      <c r="B16" s="330">
        <v>3.7100000000000001E-2</v>
      </c>
      <c r="C16" s="410">
        <v>217.18279999999999</v>
      </c>
      <c r="D16" s="411">
        <v>181.5179</v>
      </c>
      <c r="E16" s="411">
        <v>316.79000000000002</v>
      </c>
      <c r="F16" s="411">
        <v>228.26580000000001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190</v>
      </c>
      <c r="B17" s="326">
        <v>5.9700000000000003E-2</v>
      </c>
      <c r="C17" s="407">
        <v>246.78290000000001</v>
      </c>
      <c r="D17" s="408">
        <v>170.2072</v>
      </c>
      <c r="E17" s="408">
        <v>320.93920000000003</v>
      </c>
      <c r="F17" s="408">
        <v>249.22409999999999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191</v>
      </c>
      <c r="B18" s="330">
        <v>0.2457</v>
      </c>
      <c r="C18" s="410">
        <v>213.94890000000001</v>
      </c>
      <c r="D18" s="411">
        <v>172.37790000000001</v>
      </c>
      <c r="E18" s="411">
        <v>267.44569999999999</v>
      </c>
      <c r="F18" s="411">
        <v>216.90649999999999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192</v>
      </c>
      <c r="B19" s="326">
        <v>4.1099999999999998E-2</v>
      </c>
      <c r="C19" s="407">
        <v>264.30770000000001</v>
      </c>
      <c r="D19" s="408">
        <v>224.82769999999999</v>
      </c>
      <c r="E19" s="408">
        <v>506.03179999999998</v>
      </c>
      <c r="F19" s="408">
        <v>331.05040000000002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193</v>
      </c>
      <c r="B20" s="330">
        <v>5.3400000000000003E-2</v>
      </c>
      <c r="C20" s="410">
        <v>209.12389999999999</v>
      </c>
      <c r="D20" s="411">
        <v>183.7475</v>
      </c>
      <c r="E20" s="411">
        <v>271.38</v>
      </c>
      <c r="F20" s="411">
        <v>225.47120000000001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194</v>
      </c>
      <c r="B21" s="326">
        <v>0.57040000000000002</v>
      </c>
      <c r="C21" s="407">
        <v>263.96859999999998</v>
      </c>
      <c r="D21" s="408">
        <v>197.62639999999999</v>
      </c>
      <c r="E21" s="408">
        <v>367.75599999999997</v>
      </c>
      <c r="F21" s="408">
        <v>275.45350000000002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195</v>
      </c>
      <c r="B22" s="330">
        <v>0.21429999999999999</v>
      </c>
      <c r="C22" s="410">
        <v>335.54860000000002</v>
      </c>
      <c r="D22" s="411">
        <v>192.98849999999999</v>
      </c>
      <c r="E22" s="411">
        <v>458.86450000000002</v>
      </c>
      <c r="F22" s="411">
        <v>334.2482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196</v>
      </c>
      <c r="B23" s="326">
        <v>5.4699999999999999E-2</v>
      </c>
      <c r="C23" s="407">
        <v>173.92</v>
      </c>
      <c r="D23" s="408">
        <v>139.46</v>
      </c>
      <c r="E23" s="408">
        <v>227.24</v>
      </c>
      <c r="F23" s="408">
        <v>179.7184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197</v>
      </c>
      <c r="B24" s="330">
        <v>0.1113</v>
      </c>
      <c r="C24" s="410">
        <v>324.31920000000002</v>
      </c>
      <c r="D24" s="411">
        <v>215.9838</v>
      </c>
      <c r="E24" s="411">
        <v>497.56189999999998</v>
      </c>
      <c r="F24" s="411">
        <v>346.1302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198</v>
      </c>
      <c r="B25" s="326">
        <v>8.6800000000000002E-2</v>
      </c>
      <c r="C25" s="407">
        <v>211.67060000000001</v>
      </c>
      <c r="D25" s="408">
        <v>154.28450000000001</v>
      </c>
      <c r="E25" s="408">
        <v>264.16860000000003</v>
      </c>
      <c r="F25" s="408">
        <v>213.50049999999999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199</v>
      </c>
      <c r="B26" s="330">
        <v>0.86909999999999998</v>
      </c>
      <c r="C26" s="410">
        <v>181.36709999999999</v>
      </c>
      <c r="D26" s="411">
        <v>157.41630000000001</v>
      </c>
      <c r="E26" s="411">
        <v>212.72280000000001</v>
      </c>
      <c r="F26" s="411">
        <v>184.5497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200</v>
      </c>
      <c r="B27" s="326">
        <v>2.4</v>
      </c>
      <c r="C27" s="407">
        <v>182.5753</v>
      </c>
      <c r="D27" s="408">
        <v>158.97200000000001</v>
      </c>
      <c r="E27" s="408">
        <v>216.39250000000001</v>
      </c>
      <c r="F27" s="408">
        <v>185.8229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201</v>
      </c>
      <c r="B28" s="330">
        <v>1.3560000000000001</v>
      </c>
      <c r="C28" s="410">
        <v>182.36199999999999</v>
      </c>
      <c r="D28" s="411">
        <v>157.62870000000001</v>
      </c>
      <c r="E28" s="411">
        <v>214.67070000000001</v>
      </c>
      <c r="F28" s="411">
        <v>184.90119999999999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202</v>
      </c>
      <c r="B29" s="326">
        <v>1.3118000000000001</v>
      </c>
      <c r="C29" s="407">
        <v>155.68039999999999</v>
      </c>
      <c r="D29" s="408">
        <v>138.40530000000001</v>
      </c>
      <c r="E29" s="408">
        <v>179.8758</v>
      </c>
      <c r="F29" s="408">
        <v>157.7037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203</v>
      </c>
      <c r="B30" s="330">
        <v>0.34050000000000002</v>
      </c>
      <c r="C30" s="410">
        <v>172.56399999999999</v>
      </c>
      <c r="D30" s="411">
        <v>152.25</v>
      </c>
      <c r="E30" s="411">
        <v>199.47</v>
      </c>
      <c r="F30" s="411">
        <v>175.31370000000001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204</v>
      </c>
      <c r="B31" s="326">
        <v>0.1552</v>
      </c>
      <c r="C31" s="407">
        <v>178.78460000000001</v>
      </c>
      <c r="D31" s="408">
        <v>151.5821</v>
      </c>
      <c r="E31" s="408">
        <v>215.95769999999999</v>
      </c>
      <c r="F31" s="408">
        <v>182.5531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205</v>
      </c>
      <c r="B32" s="330">
        <v>0.8468</v>
      </c>
      <c r="C32" s="410">
        <v>160.19229999999999</v>
      </c>
      <c r="D32" s="411">
        <v>129.69309999999999</v>
      </c>
      <c r="E32" s="411">
        <v>198.84399999999999</v>
      </c>
      <c r="F32" s="411">
        <v>162.6429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206</v>
      </c>
      <c r="B33" s="326">
        <v>0.19359999999999999</v>
      </c>
      <c r="C33" s="407">
        <v>174.12889999999999</v>
      </c>
      <c r="D33" s="408">
        <v>133.55009999999999</v>
      </c>
      <c r="E33" s="408">
        <v>225.2277</v>
      </c>
      <c r="F33" s="408">
        <v>177.7038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207</v>
      </c>
      <c r="B34" s="330">
        <v>0.47370000000000001</v>
      </c>
      <c r="C34" s="410">
        <v>181.51920000000001</v>
      </c>
      <c r="D34" s="411">
        <v>133.4315</v>
      </c>
      <c r="E34" s="411">
        <v>292.74450000000002</v>
      </c>
      <c r="F34" s="411">
        <v>199.91810000000001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208</v>
      </c>
      <c r="B35" s="326">
        <v>4.4999999999999998E-2</v>
      </c>
      <c r="C35" s="407">
        <v>178.08949999999999</v>
      </c>
      <c r="D35" s="408">
        <v>135.9699</v>
      </c>
      <c r="E35" s="408">
        <v>224.93199999999999</v>
      </c>
      <c r="F35" s="408">
        <v>181.9314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209</v>
      </c>
      <c r="B36" s="330">
        <v>4.3400000000000001E-2</v>
      </c>
      <c r="C36" s="410">
        <v>207.72470000000001</v>
      </c>
      <c r="D36" s="411">
        <v>158.36619999999999</v>
      </c>
      <c r="E36" s="411">
        <v>238.85810000000001</v>
      </c>
      <c r="F36" s="411">
        <v>205.4392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210</v>
      </c>
      <c r="B37" s="326">
        <v>8.6999999999999994E-2</v>
      </c>
      <c r="C37" s="407">
        <v>189.69290000000001</v>
      </c>
      <c r="D37" s="408">
        <v>138.38550000000001</v>
      </c>
      <c r="E37" s="408">
        <v>255.6378</v>
      </c>
      <c r="F37" s="408">
        <v>197.38749999999999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211</v>
      </c>
      <c r="B38" s="330">
        <v>8.2900000000000001E-2</v>
      </c>
      <c r="C38" s="410">
        <v>175.84280000000001</v>
      </c>
      <c r="D38" s="411">
        <v>128.7638</v>
      </c>
      <c r="E38" s="411">
        <v>260.07920000000001</v>
      </c>
      <c r="F38" s="411">
        <v>188.38419999999999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212</v>
      </c>
      <c r="B39" s="326">
        <v>0.1234</v>
      </c>
      <c r="C39" s="407">
        <v>177.73070000000001</v>
      </c>
      <c r="D39" s="408">
        <v>144.55709999999999</v>
      </c>
      <c r="E39" s="408">
        <v>230.21940000000001</v>
      </c>
      <c r="F39" s="408">
        <v>184.05289999999999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213</v>
      </c>
      <c r="B40" s="330">
        <v>0.18529999999999999</v>
      </c>
      <c r="C40" s="410">
        <v>165.91249999999999</v>
      </c>
      <c r="D40" s="411">
        <v>140.351</v>
      </c>
      <c r="E40" s="411">
        <v>190.589</v>
      </c>
      <c r="F40" s="411">
        <v>164.75819999999999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214</v>
      </c>
      <c r="B41" s="326">
        <v>0.16220000000000001</v>
      </c>
      <c r="C41" s="407">
        <v>169.51560000000001</v>
      </c>
      <c r="D41" s="408">
        <v>138.4923</v>
      </c>
      <c r="E41" s="408">
        <v>210.49270000000001</v>
      </c>
      <c r="F41" s="408">
        <v>172.00280000000001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215</v>
      </c>
      <c r="B42" s="330">
        <v>0.1016</v>
      </c>
      <c r="C42" s="410">
        <v>138.14709999999999</v>
      </c>
      <c r="D42" s="411">
        <v>107.16</v>
      </c>
      <c r="E42" s="411">
        <v>185.7441</v>
      </c>
      <c r="F42" s="411">
        <v>142.11519999999999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216</v>
      </c>
      <c r="B43" s="326">
        <v>0.58620000000000005</v>
      </c>
      <c r="C43" s="407">
        <v>200.54499999999999</v>
      </c>
      <c r="D43" s="408">
        <v>166.03989999999999</v>
      </c>
      <c r="E43" s="408">
        <v>235.62819999999999</v>
      </c>
      <c r="F43" s="408">
        <v>200.99959999999999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217</v>
      </c>
      <c r="B44" s="330">
        <v>4.7E-2</v>
      </c>
      <c r="C44" s="410">
        <v>169.1814</v>
      </c>
      <c r="D44" s="411">
        <v>126.4644</v>
      </c>
      <c r="E44" s="411">
        <v>199.53540000000001</v>
      </c>
      <c r="F44" s="411">
        <v>163.94820000000001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218</v>
      </c>
      <c r="B45" s="326">
        <v>0.80830000000000002</v>
      </c>
      <c r="C45" s="407">
        <v>161.43379999999999</v>
      </c>
      <c r="D45" s="408">
        <v>131.6362</v>
      </c>
      <c r="E45" s="408">
        <v>216.74029999999999</v>
      </c>
      <c r="F45" s="408">
        <v>168.66849999999999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219</v>
      </c>
      <c r="B46" s="330">
        <v>7.0199999999999999E-2</v>
      </c>
      <c r="C46" s="410">
        <v>147.70400000000001</v>
      </c>
      <c r="D46" s="411">
        <v>122.28149999999999</v>
      </c>
      <c r="E46" s="411">
        <v>200.79</v>
      </c>
      <c r="F46" s="411">
        <v>159.4057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220</v>
      </c>
      <c r="B47" s="326">
        <v>0.2122</v>
      </c>
      <c r="C47" s="407">
        <v>241.3065</v>
      </c>
      <c r="D47" s="408">
        <v>186.32159999999999</v>
      </c>
      <c r="E47" s="408">
        <v>309.8229</v>
      </c>
      <c r="F47" s="408">
        <v>244.76509999999999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221</v>
      </c>
      <c r="B48" s="330">
        <v>9.9199999999999997E-2</v>
      </c>
      <c r="C48" s="410">
        <v>155.38740000000001</v>
      </c>
      <c r="D48" s="411">
        <v>131.43700000000001</v>
      </c>
      <c r="E48" s="411">
        <v>190.54920000000001</v>
      </c>
      <c r="F48" s="411">
        <v>162.25729999999999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222</v>
      </c>
      <c r="B49" s="326">
        <v>1.1136999999999999</v>
      </c>
      <c r="C49" s="407">
        <v>164.55</v>
      </c>
      <c r="D49" s="408">
        <v>129.65649999999999</v>
      </c>
      <c r="E49" s="408">
        <v>213.9315</v>
      </c>
      <c r="F49" s="408">
        <v>170.2406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223</v>
      </c>
      <c r="B50" s="330">
        <v>0.60809999999999997</v>
      </c>
      <c r="C50" s="410">
        <v>191.14449999999999</v>
      </c>
      <c r="D50" s="411">
        <v>158.81739999999999</v>
      </c>
      <c r="E50" s="411">
        <v>235.07470000000001</v>
      </c>
      <c r="F50" s="411">
        <v>194.77359999999999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224</v>
      </c>
      <c r="B51" s="326">
        <v>0.40160000000000001</v>
      </c>
      <c r="C51" s="407">
        <v>145.4624</v>
      </c>
      <c r="D51" s="408">
        <v>111.57</v>
      </c>
      <c r="E51" s="408">
        <v>183.8546</v>
      </c>
      <c r="F51" s="408">
        <v>147.50890000000001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225</v>
      </c>
      <c r="B52" s="330">
        <v>0.12670000000000001</v>
      </c>
      <c r="C52" s="410">
        <v>149.69380000000001</v>
      </c>
      <c r="D52" s="411">
        <v>131.4152</v>
      </c>
      <c r="E52" s="411">
        <v>179.05240000000001</v>
      </c>
      <c r="F52" s="411">
        <v>152.88669999999999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226</v>
      </c>
      <c r="B53" s="326">
        <v>1.3079000000000001</v>
      </c>
      <c r="C53" s="407">
        <v>233.96719999999999</v>
      </c>
      <c r="D53" s="408">
        <v>181.60040000000001</v>
      </c>
      <c r="E53" s="408">
        <v>317.94970000000001</v>
      </c>
      <c r="F53" s="408">
        <v>242.5042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227</v>
      </c>
      <c r="B54" s="330">
        <v>7.8299999999999995E-2</v>
      </c>
      <c r="C54" s="410">
        <v>167.17519999999999</v>
      </c>
      <c r="D54" s="411">
        <v>130.71459999999999</v>
      </c>
      <c r="E54" s="411">
        <v>196.13</v>
      </c>
      <c r="F54" s="411">
        <v>166.55950000000001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228</v>
      </c>
      <c r="B55" s="326">
        <v>5.1299999999999998E-2</v>
      </c>
      <c r="C55" s="407">
        <v>146.44749999999999</v>
      </c>
      <c r="D55" s="408">
        <v>128.57560000000001</v>
      </c>
      <c r="E55" s="408">
        <v>194.4659</v>
      </c>
      <c r="F55" s="408">
        <v>153.88720000000001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229</v>
      </c>
      <c r="B56" s="330">
        <v>0.41689999999999999</v>
      </c>
      <c r="C56" s="410">
        <v>157.07900000000001</v>
      </c>
      <c r="D56" s="411">
        <v>118.68</v>
      </c>
      <c r="E56" s="411">
        <v>190.7276</v>
      </c>
      <c r="F56" s="411">
        <v>156.89429999999999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230</v>
      </c>
      <c r="B57" s="326">
        <v>4.8399999999999999E-2</v>
      </c>
      <c r="C57" s="407">
        <v>171.77889999999999</v>
      </c>
      <c r="D57" s="408">
        <v>135.98070000000001</v>
      </c>
      <c r="E57" s="408">
        <v>218.53280000000001</v>
      </c>
      <c r="F57" s="408">
        <v>179.84469999999999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231</v>
      </c>
      <c r="B58" s="330">
        <v>5.4600000000000003E-2</v>
      </c>
      <c r="C58" s="410">
        <v>164.50810000000001</v>
      </c>
      <c r="D58" s="411">
        <v>140.26390000000001</v>
      </c>
      <c r="E58" s="411">
        <v>210.98769999999999</v>
      </c>
      <c r="F58" s="411">
        <v>173.23910000000001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232</v>
      </c>
      <c r="B59" s="326">
        <v>0.26179999999999998</v>
      </c>
      <c r="C59" s="407">
        <v>138.95679999999999</v>
      </c>
      <c r="D59" s="408">
        <v>102.8079</v>
      </c>
      <c r="E59" s="408">
        <v>182.696</v>
      </c>
      <c r="F59" s="408">
        <v>143.0291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233</v>
      </c>
      <c r="B60" s="330">
        <v>0.16109999999999999</v>
      </c>
      <c r="C60" s="410">
        <v>141.82</v>
      </c>
      <c r="D60" s="411">
        <v>118.5707</v>
      </c>
      <c r="E60" s="411">
        <v>193.73769999999999</v>
      </c>
      <c r="F60" s="411">
        <v>151.1404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234</v>
      </c>
      <c r="B61" s="326">
        <v>9.2200000000000004E-2</v>
      </c>
      <c r="C61" s="407">
        <v>140.94</v>
      </c>
      <c r="D61" s="408">
        <v>108.8065</v>
      </c>
      <c r="E61" s="408">
        <v>183.16390000000001</v>
      </c>
      <c r="F61" s="408">
        <v>144.8442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235</v>
      </c>
      <c r="B62" s="330">
        <v>0.2024</v>
      </c>
      <c r="C62" s="410">
        <v>156.00839999999999</v>
      </c>
      <c r="D62" s="411">
        <v>126.6187</v>
      </c>
      <c r="E62" s="411">
        <v>193.18010000000001</v>
      </c>
      <c r="F62" s="411">
        <v>158.40600000000001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236</v>
      </c>
      <c r="B63" s="326">
        <v>4.8000000000000001E-2</v>
      </c>
      <c r="C63" s="407">
        <v>152.1139</v>
      </c>
      <c r="D63" s="408">
        <v>102.6</v>
      </c>
      <c r="E63" s="408">
        <v>183.33109999999999</v>
      </c>
      <c r="F63" s="408">
        <v>149.5061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237</v>
      </c>
      <c r="B64" s="330">
        <v>0.18429999999999999</v>
      </c>
      <c r="C64" s="410">
        <v>141.83000000000001</v>
      </c>
      <c r="D64" s="411">
        <v>114.6755</v>
      </c>
      <c r="E64" s="411">
        <v>184.91030000000001</v>
      </c>
      <c r="F64" s="411">
        <v>146.6671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238</v>
      </c>
      <c r="B65" s="326">
        <v>7.5300000000000006E-2</v>
      </c>
      <c r="C65" s="407">
        <v>154.44</v>
      </c>
      <c r="D65" s="408">
        <v>115.42</v>
      </c>
      <c r="E65" s="408">
        <v>184.50409999999999</v>
      </c>
      <c r="F65" s="408">
        <v>152.00980000000001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239</v>
      </c>
      <c r="B66" s="330">
        <v>0.63280000000000003</v>
      </c>
      <c r="C66" s="410">
        <v>163.44589999999999</v>
      </c>
      <c r="D66" s="411">
        <v>133.31630000000001</v>
      </c>
      <c r="E66" s="411">
        <v>190.8057</v>
      </c>
      <c r="F66" s="411">
        <v>164.46459999999999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240</v>
      </c>
      <c r="B67" s="326">
        <v>1.4153</v>
      </c>
      <c r="C67" s="407">
        <v>109.1281</v>
      </c>
      <c r="D67" s="408">
        <v>90.48</v>
      </c>
      <c r="E67" s="408">
        <v>134.73079999999999</v>
      </c>
      <c r="F67" s="408">
        <v>111.5402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241</v>
      </c>
      <c r="B68" s="330">
        <v>0.34989999999999999</v>
      </c>
      <c r="C68" s="410">
        <v>146.87</v>
      </c>
      <c r="D68" s="411">
        <v>107.88800000000001</v>
      </c>
      <c r="E68" s="411">
        <v>183.09739999999999</v>
      </c>
      <c r="F68" s="411">
        <v>146.9092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242</v>
      </c>
      <c r="B69" s="326">
        <v>0.6079</v>
      </c>
      <c r="C69" s="407">
        <v>117.23699999999999</v>
      </c>
      <c r="D69" s="408">
        <v>91</v>
      </c>
      <c r="E69" s="408">
        <v>151.48390000000001</v>
      </c>
      <c r="F69" s="408">
        <v>119.60639999999999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243</v>
      </c>
      <c r="B70" s="330">
        <v>3.9300000000000002E-2</v>
      </c>
      <c r="C70" s="410">
        <v>167.90199999999999</v>
      </c>
      <c r="D70" s="411">
        <v>106.35</v>
      </c>
      <c r="E70" s="411">
        <v>208.63650000000001</v>
      </c>
      <c r="F70" s="411">
        <v>162.37819999999999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244</v>
      </c>
      <c r="B71" s="326">
        <v>7.1900000000000006E-2</v>
      </c>
      <c r="C71" s="407">
        <v>127.6451</v>
      </c>
      <c r="D71" s="408">
        <v>108.62139999999999</v>
      </c>
      <c r="E71" s="408">
        <v>156.173</v>
      </c>
      <c r="F71" s="408">
        <v>130.4769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245</v>
      </c>
      <c r="B72" s="330">
        <v>0.75190000000000001</v>
      </c>
      <c r="C72" s="410">
        <v>123.1554</v>
      </c>
      <c r="D72" s="411">
        <v>98.506500000000003</v>
      </c>
      <c r="E72" s="411">
        <v>152.89359999999999</v>
      </c>
      <c r="F72" s="411">
        <v>125.84610000000001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246</v>
      </c>
      <c r="B73" s="326">
        <v>1.6673</v>
      </c>
      <c r="C73" s="407">
        <v>150.9272</v>
      </c>
      <c r="D73" s="408">
        <v>124.1982</v>
      </c>
      <c r="E73" s="408">
        <v>172.62469999999999</v>
      </c>
      <c r="F73" s="408">
        <v>149.15649999999999</v>
      </c>
    </row>
    <row r="74" spans="1:19" ht="13.5" x14ac:dyDescent="0.25">
      <c r="A74" s="409" t="s">
        <v>247</v>
      </c>
      <c r="B74" s="330">
        <v>4.5400000000000003E-2</v>
      </c>
      <c r="C74" s="410">
        <v>124.7411</v>
      </c>
      <c r="D74" s="411">
        <v>103.33</v>
      </c>
      <c r="E74" s="411">
        <v>142.16999999999999</v>
      </c>
      <c r="F74" s="411">
        <v>124.596</v>
      </c>
    </row>
    <row r="75" spans="1:19" x14ac:dyDescent="0.2">
      <c r="A75" s="325" t="s">
        <v>248</v>
      </c>
      <c r="B75" s="326">
        <v>0.49440000000000001</v>
      </c>
      <c r="C75" s="407">
        <v>208.1319</v>
      </c>
      <c r="D75" s="408">
        <v>174.3647</v>
      </c>
      <c r="E75" s="408">
        <v>264.04689999999999</v>
      </c>
      <c r="F75" s="408">
        <v>215.16550000000001</v>
      </c>
    </row>
    <row r="76" spans="1:19" ht="13.5" x14ac:dyDescent="0.25">
      <c r="A76" s="409" t="s">
        <v>249</v>
      </c>
      <c r="B76" s="330">
        <v>0.33050000000000002</v>
      </c>
      <c r="C76" s="410">
        <v>192.2739</v>
      </c>
      <c r="D76" s="411">
        <v>154.15299999999999</v>
      </c>
      <c r="E76" s="411">
        <v>238.67179999999999</v>
      </c>
      <c r="F76" s="411">
        <v>193.81059999999999</v>
      </c>
    </row>
    <row r="77" spans="1:19" x14ac:dyDescent="0.2">
      <c r="A77" s="325" t="s">
        <v>250</v>
      </c>
      <c r="B77" s="326">
        <v>0.1041</v>
      </c>
      <c r="C77" s="407">
        <v>106.82040000000001</v>
      </c>
      <c r="D77" s="408">
        <v>81.44</v>
      </c>
      <c r="E77" s="408">
        <v>136.32480000000001</v>
      </c>
      <c r="F77" s="408">
        <v>107.8573</v>
      </c>
    </row>
    <row r="78" spans="1:19" ht="13.5" x14ac:dyDescent="0.25">
      <c r="A78" s="409" t="s">
        <v>251</v>
      </c>
      <c r="B78" s="330">
        <v>0.1225</v>
      </c>
      <c r="C78" s="410">
        <v>121.2642</v>
      </c>
      <c r="D78" s="411">
        <v>99.67</v>
      </c>
      <c r="E78" s="411">
        <v>140.46</v>
      </c>
      <c r="F78" s="411">
        <v>120.56010000000001</v>
      </c>
    </row>
    <row r="79" spans="1:19" x14ac:dyDescent="0.2">
      <c r="A79" s="325" t="s">
        <v>252</v>
      </c>
      <c r="B79" s="326">
        <v>3.6700000000000003E-2</v>
      </c>
      <c r="C79" s="407">
        <v>130.03</v>
      </c>
      <c r="D79" s="408">
        <v>97.47</v>
      </c>
      <c r="E79" s="408">
        <v>155.2243</v>
      </c>
      <c r="F79" s="408">
        <v>130.22909999999999</v>
      </c>
    </row>
    <row r="80" spans="1:19" ht="13.5" x14ac:dyDescent="0.25">
      <c r="A80" s="409" t="s">
        <v>253</v>
      </c>
      <c r="B80" s="330">
        <v>3.2300000000000002E-2</v>
      </c>
      <c r="C80" s="410">
        <v>125.414</v>
      </c>
      <c r="D80" s="411">
        <v>101.59</v>
      </c>
      <c r="E80" s="411">
        <v>158.4974</v>
      </c>
      <c r="F80" s="411">
        <v>129.40559999999999</v>
      </c>
    </row>
    <row r="81" spans="1:6" x14ac:dyDescent="0.2">
      <c r="A81" s="325" t="s">
        <v>254</v>
      </c>
      <c r="B81" s="326">
        <v>5.8000000000000003E-2</v>
      </c>
      <c r="C81" s="407">
        <v>136.99590000000001</v>
      </c>
      <c r="D81" s="408">
        <v>110.04</v>
      </c>
      <c r="E81" s="408">
        <v>170.7407</v>
      </c>
      <c r="F81" s="408">
        <v>140.92580000000001</v>
      </c>
    </row>
    <row r="82" spans="1:6" ht="13.5" x14ac:dyDescent="0.25">
      <c r="A82" s="409" t="s">
        <v>255</v>
      </c>
      <c r="B82" s="330">
        <v>7.4399999999999994E-2</v>
      </c>
      <c r="C82" s="410">
        <v>101.2</v>
      </c>
      <c r="D82" s="411">
        <v>89.41</v>
      </c>
      <c r="E82" s="411">
        <v>112.4391</v>
      </c>
      <c r="F82" s="411">
        <v>101.3689</v>
      </c>
    </row>
    <row r="83" spans="1:6" x14ac:dyDescent="0.2">
      <c r="A83" s="325" t="s">
        <v>256</v>
      </c>
      <c r="B83" s="326">
        <v>0.25990000000000002</v>
      </c>
      <c r="C83" s="407">
        <v>175.05</v>
      </c>
      <c r="D83" s="408">
        <v>126.5478</v>
      </c>
      <c r="E83" s="408">
        <v>202.80930000000001</v>
      </c>
      <c r="F83" s="408">
        <v>168.28440000000001</v>
      </c>
    </row>
    <row r="84" spans="1:6" ht="13.5" x14ac:dyDescent="0.25">
      <c r="A84" s="409" t="s">
        <v>257</v>
      </c>
      <c r="B84" s="330">
        <v>5.3699999999999998E-2</v>
      </c>
      <c r="C84" s="410">
        <v>131.5642</v>
      </c>
      <c r="D84" s="411">
        <v>109.64</v>
      </c>
      <c r="E84" s="411">
        <v>170.46960000000001</v>
      </c>
      <c r="F84" s="411">
        <v>139.44550000000001</v>
      </c>
    </row>
    <row r="85" spans="1:6" x14ac:dyDescent="0.2">
      <c r="A85" s="325" t="s">
        <v>258</v>
      </c>
      <c r="B85" s="326">
        <v>1.7729999999999999</v>
      </c>
      <c r="C85" s="407">
        <v>94.03</v>
      </c>
      <c r="D85" s="408">
        <v>82.31</v>
      </c>
      <c r="E85" s="408">
        <v>113.6164</v>
      </c>
      <c r="F85" s="408">
        <v>96.536000000000001</v>
      </c>
    </row>
    <row r="86" spans="1:6" ht="13.5" x14ac:dyDescent="0.25">
      <c r="A86" s="409" t="s">
        <v>259</v>
      </c>
      <c r="B86" s="330">
        <v>5.0299999999999997E-2</v>
      </c>
      <c r="C86" s="410">
        <v>95.961100000000002</v>
      </c>
      <c r="D86" s="411">
        <v>86.28</v>
      </c>
      <c r="E86" s="411">
        <v>120.2658</v>
      </c>
      <c r="F86" s="411">
        <v>101.7043</v>
      </c>
    </row>
    <row r="87" spans="1:6" x14ac:dyDescent="0.2">
      <c r="A87" s="325" t="s">
        <v>260</v>
      </c>
      <c r="B87" s="326">
        <v>7.3599999999999999E-2</v>
      </c>
      <c r="C87" s="407">
        <v>99.34</v>
      </c>
      <c r="D87" s="408">
        <v>87.31</v>
      </c>
      <c r="E87" s="408">
        <v>121.6392</v>
      </c>
      <c r="F87" s="408">
        <v>104.95610000000001</v>
      </c>
    </row>
    <row r="88" spans="1:6" ht="13.5" x14ac:dyDescent="0.25">
      <c r="A88" s="409" t="s">
        <v>262</v>
      </c>
      <c r="B88" s="330">
        <v>9.0700000000000003E-2</v>
      </c>
      <c r="C88" s="410">
        <v>117.0442</v>
      </c>
      <c r="D88" s="411">
        <v>85.35</v>
      </c>
      <c r="E88" s="411">
        <v>147.227</v>
      </c>
      <c r="F88" s="411">
        <v>119.62</v>
      </c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CZ072</dc:subject>
  <dc:creator>MPSV ČR</dc:creator>
  <cp:lastModifiedBy>Michal Novotný</cp:lastModifiedBy>
  <dcterms:created xsi:type="dcterms:W3CDTF">2020-03-24T10:55:04Z</dcterms:created>
  <dcterms:modified xsi:type="dcterms:W3CDTF">2020-03-24T10:55:09Z</dcterms:modified>
</cp:coreProperties>
</file>