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8_{5995C572-6632-4E69-8C26-7E7C3832D73D}" xr6:coauthVersionLast="45" xr6:coauthVersionMax="45" xr10:uidLastSave="{00000000-0000-0000-0000-000000000000}"/>
  <bookViews>
    <workbookView xWindow="-120" yWindow="-120" windowWidth="29040" windowHeight="15840" xr2:uid="{D91A4226-6B43-40ED-A2FE-FA5E03087617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'MZS-M8'!$A$12:$L$104</definedName>
    <definedName name="_xlnm.Print_Area" localSheetId="4">'MZS-T0'!$A$1:$F$35</definedName>
    <definedName name="_xlnm.Print_Area" localSheetId="5">'MZS-T8'!$A$14:$G$98</definedName>
    <definedName name="_xlnm.Print_Area" localSheetId="6">'MZS-V0'!$A$1:$F$31</definedName>
    <definedName name="_xlnm.Print_Area" localSheetId="7">'MZS-V1'!$A$1:$F$48</definedName>
    <definedName name="_xlnm.Print_Area" localSheetId="8">'MZS-V8'!$A$13:$F$103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7" i="5"/>
  <c r="J27" i="5" s="1"/>
  <c r="I26" i="5"/>
  <c r="I25" i="5"/>
  <c r="I24" i="5"/>
  <c r="I23" i="5"/>
  <c r="J26" i="5" s="1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J23" i="5" l="1"/>
  <c r="J24" i="5"/>
  <c r="J25" i="5"/>
</calcChain>
</file>

<file path=xl/sharedStrings.xml><?xml version="1.0" encoding="utf-8"?>
<sst xmlns="http://schemas.openxmlformats.org/spreadsheetml/2006/main" count="770" uniqueCount="272">
  <si>
    <t>MZS-M0</t>
  </si>
  <si>
    <t>CZ063</t>
  </si>
  <si>
    <t>ISPV2019Q4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</si>
  <si>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</si>
  <si>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</si>
  <si>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</si>
  <si>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</si>
  <si>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</si>
  <si>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</si>
  <si>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</si>
  <si>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</si>
  <si>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</si>
  <si>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</si>
  <si>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</si>
  <si>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</si>
  <si>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</si>
  <si>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</si>
  <si>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</si>
  <si>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</si>
  <si>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</si>
  <si>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</si>
  <si>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</si>
  <si>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</si>
  <si>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</si>
  <si>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</si>
  <si>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</si>
  <si>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</si>
  <si>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</si>
  <si>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</si>
  <si>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</si>
  <si>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</si>
  <si>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</si>
  <si>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</si>
  <si>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</si>
  <si>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</si>
  <si>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</si>
  <si>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</si>
  <si>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</si>
  <si>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</si>
  <si>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</si>
  <si>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</si>
  <si>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</si>
  <si>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</si>
  <si>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</si>
  <si>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</si>
  <si>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</si>
  <si>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</si>
  <si>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</si>
  <si>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</si>
  <si>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</si>
  <si>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</si>
  <si>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</si>
  <si>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</si>
  <si>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</si>
  <si>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</si>
  <si>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</si>
  <si>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</si>
  <si>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</si>
  <si>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</si>
  <si>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</si>
  <si>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</si>
  <si>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</si>
  <si>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</si>
  <si>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</si>
  <si>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</si>
  <si>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</si>
  <si>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</si>
  <si>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</si>
  <si>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</si>
  <si>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</si>
  <si>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</si>
  <si>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</si>
  <si>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</si>
  <si>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</si>
  <si>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</si>
  <si>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</si>
  <si>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</si>
  <si>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</si>
  <si>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</si>
  <si>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</si>
  <si>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*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</si>
  <si>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</si>
  <si>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</si>
  <si>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</si>
  <si>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</si>
  <si>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</si>
  <si>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</si>
  <si>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</si>
  <si>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</si>
  <si>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</si>
  <si>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</si>
  <si>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</si>
  <si>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</si>
  <si>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</si>
  <si>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</si>
  <si>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</si>
  <si>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</si>
  <si>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</si>
  <si>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</si>
  <si>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</si>
  <si>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</si>
  <si>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</si>
  <si>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</si>
  <si>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</si>
  <si>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</si>
  <si>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</si>
  <si>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</si>
  <si>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</si>
  <si>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</si>
  <si>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</si>
  <si>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</si>
  <si>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</si>
  <si>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</si>
  <si>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</si>
  <si>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</si>
  <si>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</si>
  <si>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</si>
  <si>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</si>
  <si>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</si>
  <si>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</si>
  <si>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</si>
  <si>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</si>
  <si>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</si>
  <si>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</si>
  <si>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</si>
  <si>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</si>
  <si>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</si>
  <si>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</si>
  <si>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</si>
  <si>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</si>
  <si>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</si>
  <si>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</si>
  <si>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</si>
  <si>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</si>
  <si>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</si>
  <si>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2141 Specialisté v oblasti průmysl.inženýrství a příbuz.oblastech</t>
  </si>
  <si>
    <t>2142 Stavební inženýři</t>
  </si>
  <si>
    <t>2151 Inženýři elektrotechnici a energetici</t>
  </si>
  <si>
    <t>2152 Inženýři elektronici</t>
  </si>
  <si>
    <t>2163 Průmysloví a produktoví designéři, módní návrháři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</si>
  <si>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</si>
  <si>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</si>
  <si>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</si>
  <si>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2431 Specialisté v oblasti reklamy a marketingu, průzkumu trhu</t>
  </si>
  <si>
    <t>2433 Specialisté prodeje a nákupu produktů a služeb (kromě ICT)</t>
  </si>
  <si>
    <t>2631 Specialisté v oblasti ekonomie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</si>
  <si>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</si>
  <si>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</si>
  <si>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</si>
  <si>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</si>
  <si>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</si>
  <si>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</si>
  <si>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</si>
  <si>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</si>
  <si>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</si>
  <si>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</si>
  <si>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3221 Všeobecné sestry bez specializace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</si>
  <si>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</si>
  <si>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</si>
  <si>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</si>
  <si>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</si>
  <si>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</si>
  <si>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</si>
  <si>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</si>
  <si>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</si>
  <si>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3412 Odborní pracovníci v oblasti sociální práce</t>
  </si>
  <si>
    <t>4110 Všeobecní administrativní pracovníci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</si>
  <si>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</si>
  <si>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</si>
  <si>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</si>
  <si>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</si>
  <si>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</si>
  <si>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</si>
  <si>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</si>
  <si>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</si>
  <si>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</si>
  <si>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</si>
  <si>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5222 Vedoucí pracovních týmů v prodejnách</t>
  </si>
  <si>
    <t>5223 Prodavači v prodejnách</t>
  </si>
  <si>
    <t>5230 Pokladníci a prodavači vstupenek a jízdenek</t>
  </si>
  <si>
    <t>5245 Obsluha čerpacích stanic, mycích linek dopravních prostředků</t>
  </si>
  <si>
    <t>5246 Obsluha v zařízeních rychlého občerstvení</t>
  </si>
  <si>
    <t>5411 Příslušníci HZS ČR,hasiči ostatních jednotek požární ochrany</t>
  </si>
  <si>
    <t>5414 Pracovníci ostrahy a bezpečnostních agentur</t>
  </si>
  <si>
    <t>7126 Instalatéři,potrubáři,stavební zámečníci a stavební klempíři</t>
  </si>
  <si>
    <t>7212 Svářeči, řezači plamenem a páječi</t>
  </si>
  <si>
    <t>7214 Montéři kovových konstrukcí</t>
  </si>
  <si>
    <t>7221 Kováři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</si>
  <si>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</si>
  <si>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</si>
  <si>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</si>
  <si>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7231 Mechanici a opraváři motorových vozidel</t>
  </si>
  <si>
    <t>7233 Mechanici a opraváři zeměděl.,průmysl. a j.strojů, zařízení</t>
  </si>
  <si>
    <t>7411 Stavební a provozní elektrikáři</t>
  </si>
  <si>
    <t>7412 Elektromechanici</t>
  </si>
  <si>
    <t>7421 Mechanici a opraváři elektronických přístrojů</t>
  </si>
  <si>
    <t>7523 Seřizovači,obsluha dřevoobráběcích strojů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</si>
  <si>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</si>
  <si>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</si>
  <si>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</si>
  <si>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</si>
  <si>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8142 Obsluha strojů na výrobu a zpracování výrobků z plastu</t>
  </si>
  <si>
    <t>8160 Obsluha strojů na výrobu potravin a příbuzných výrobků</t>
  </si>
  <si>
    <t>8172 Obsluha automatiz. strojů a zařízení na prvotní zprac.dřeva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</si>
  <si>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</si>
  <si>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</si>
  <si>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</si>
  <si>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</si>
  <si>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</si>
  <si>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</si>
  <si>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</si>
  <si>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</si>
  <si>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</si>
  <si>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</si>
  <si>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</si>
  <si>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</si>
  <si>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9329 Ostatní pomocní pracovníci ve výrobě</t>
  </si>
  <si>
    <t>9333 Pomocní manipulační pracovníci (kromě výroby)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</si>
  <si>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</si>
  <si>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</si>
  <si>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</si>
  <si>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</si>
  <si>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</si>
  <si>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</si>
  <si>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</si>
  <si>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</si>
  <si>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</si>
  <si>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</si>
  <si>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</si>
  <si>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</si>
  <si>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</si>
  <si>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</si>
  <si>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</si>
  <si>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</si>
  <si>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</si>
  <si>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</si>
  <si>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</si>
  <si>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</si>
  <si>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</si>
  <si>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</si>
  <si>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</si>
  <si>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</si>
  <si>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</si>
  <si>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</si>
  <si>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</si>
  <si>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</si>
  <si>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</si>
  <si>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</si>
  <si>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</si>
  <si>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</si>
  <si>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</si>
  <si>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</si>
  <si>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</si>
  <si>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</si>
  <si>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</si>
  <si>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</si>
  <si>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</si>
  <si>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</si>
  <si>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</si>
  <si>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</si>
  <si>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</si>
  <si>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</si>
  <si>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</si>
  <si>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</si>
  <si>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</si>
  <si>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</si>
  <si>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</si>
  <si>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</si>
  <si>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2019</t>
  </si>
  <si>
    <t>Kraj Vysočina</t>
  </si>
  <si>
    <t>Index mediánu hrubé měsíční mzdy vůči roku 2018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</si>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</sst>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E45BA3C2-F569-46D7-A463-3F874459411F}"/>
    <cellStyle name="normal" xfId="6" xr:uid="{B4C08E55-C155-468C-B55C-E8503803075A}"/>
    <cellStyle name="Normální" xfId="0" builtinId="0"/>
    <cellStyle name="normální 2 4" xfId="15" xr:uid="{6DFA4486-6CF2-44B3-9DAB-DC890E83E06D}"/>
    <cellStyle name="normální 3" xfId="3" xr:uid="{1DEEA821-874E-4DEF-A892-9C91370796C3}"/>
    <cellStyle name="normální_021 ISPV 2" xfId="2" xr:uid="{D0A7F533-9A54-49CF-B9D0-1875779551FD}"/>
    <cellStyle name="normální_021 ISPV 2 2" xfId="9" xr:uid="{C55D43D7-B7CD-4C4C-9CE0-713314EABABB}"/>
    <cellStyle name="normální_022 ISPV 2" xfId="1" xr:uid="{DC492649-B90B-48CD-BE11-ADF4CF8C7122}"/>
    <cellStyle name="normální_022 ISPVNP vaz 2" xfId="4" xr:uid="{AE4E51F1-6E38-49AF-BCA4-F49AC58A4884}"/>
    <cellStyle name="normální_022 ISPVP vaz 2" xfId="5" xr:uid="{0E907D71-B3B9-44E7-96B0-4CCC8A2AD991}"/>
    <cellStyle name="normální_022 ISPVP vaz 3" xfId="11" xr:uid="{0A7478BB-48A5-4247-A58A-C499984EAAA8}"/>
    <cellStyle name="normální_994 ISPV podnikatelská sféra 2" xfId="14" xr:uid="{8477B4A7-F946-41B7-81AB-A540A6887F03}"/>
    <cellStyle name="normální_ISPV984" xfId="8" xr:uid="{6DE530F8-B125-47E3-A12D-36EFBD948249}"/>
    <cellStyle name="normální_ISPV984 2" xfId="17" xr:uid="{1EE57F13-9956-482B-B985-ED0EC00A9BEC}"/>
    <cellStyle name="normální_M1 vazena" xfId="7" xr:uid="{C9187921-957E-4DE0-8DB4-F5F2A0970BA2}"/>
    <cellStyle name="normální_M1 vazena 2" xfId="16" xr:uid="{A79948E7-E3C1-4297-BE91-12A40191BE3B}"/>
    <cellStyle name="normální_NewTables var c M5 navrh" xfId="10" xr:uid="{9F193D4A-D2CC-4A42-9EB2-7338AB6130D9}"/>
    <cellStyle name="normální_Vystupy_MPSV" xfId="12" xr:uid="{104EC5B3-B879-455D-8B61-45FF0F4A5C10}"/>
    <cellStyle name="procent 2" xfId="13" xr:uid="{41B9AE2F-0758-40B5-9F3D-702C427636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4855.3591000000015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4855.3591000000015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22756.3891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3-47DD-AB7A-39CDF042486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233-47DD-AB7A-39CDF042486C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6441.5531999999985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33-47DD-AB7A-39CDF042486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11155.268100000001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4855.3591000000015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8010.4745999999977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33-47DD-AB7A-39CDF0424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32660.347900000001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233-47DD-AB7A-39CDF0424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7645-46CE-9C9D-9AC93BE58C0E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7645-46CE-9C9D-9AC93BE58C0E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7645-46CE-9C9D-9AC93BE58C0E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140.90449999999998</c:v>
                </c:pt>
                <c:pt idx="1">
                  <c:v>14.3878</c:v>
                </c:pt>
                <c:pt idx="2">
                  <c:v>7.9077999999999999</c:v>
                </c:pt>
                <c:pt idx="3">
                  <c:v>6.5601000000000056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45-46CE-9C9D-9AC93BE58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28.219099999999997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28.219099999999997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131.91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C-429C-A157-506A8845482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F8C-429C-A157-506A88454823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40.914000000000016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8C-429C-A157-506A8845482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70.041799999999995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28.219099999999997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47.950999999999993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8C-429C-A157-506A88454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202.6678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F8C-429C-A157-506A88454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C7D9B46-0376-41CB-8DFC-341DC2514C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CAAA3DB5-6357-4E13-B990-192F282F0B33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AD00AA9-E16B-4DA4-8ED5-215DB737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B64C204-EFDB-4E23-9F6E-DDF918B4A0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F610E7E-903D-47B7-BA21-C382C9CCB033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E8704B7B-E0B8-4A07-98C8-527593F373D2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07748BC8-65B1-489C-AF16-FD96D22C4424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292553</xdr:rowOff>
    </xdr:from>
    <xdr:to>
      <xdr:col>4</xdr:col>
      <xdr:colOff>200025</xdr:colOff>
      <xdr:row>29</xdr:row>
      <xdr:rowOff>190500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9567420E-1820-4C88-875C-DDDA75CD6B44}"/>
            </a:ext>
          </a:extLst>
        </xdr:cNvPr>
        <xdr:cNvSpPr txBox="1"/>
      </xdr:nvSpPr>
      <xdr:spPr>
        <a:xfrm>
          <a:off x="4146097" y="76268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274864</xdr:rowOff>
    </xdr:from>
    <xdr:to>
      <xdr:col>4</xdr:col>
      <xdr:colOff>69397</xdr:colOff>
      <xdr:row>31</xdr:row>
      <xdr:rowOff>206829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A46ECE81-58D5-4354-A073-1B2ED32FCDB9}"/>
            </a:ext>
          </a:extLst>
        </xdr:cNvPr>
        <xdr:cNvSpPr txBox="1"/>
      </xdr:nvSpPr>
      <xdr:spPr>
        <a:xfrm>
          <a:off x="4260397" y="81996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B22218A-0701-4F9F-BF2E-1E4D153B53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C9D37B6-718D-4EFA-A15D-039E523634DE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FE7FA35-FCD4-4CB8-B0FD-B72F18B95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0\20.20.11.04%20PS%20tvorby%20a%20&#353;&#237;&#345;en&#237;%20v&#253;sledk&#367;%20ISPV%20a%20RSCP\19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32660.347900000001</v>
          </cell>
        </row>
        <row r="33">
          <cell r="B33">
            <v>4855.3591000000015</v>
          </cell>
          <cell r="C33">
            <v>22756.3891</v>
          </cell>
          <cell r="D33">
            <v>6441.5531999999985</v>
          </cell>
          <cell r="E33">
            <v>8010.4745999999977</v>
          </cell>
          <cell r="F33">
            <v>11155.268100000001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140.90449999999998</v>
          </cell>
        </row>
        <row r="25">
          <cell r="H25" t="str">
            <v>Dovolená</v>
          </cell>
          <cell r="I25">
            <v>14.3878</v>
          </cell>
        </row>
        <row r="26">
          <cell r="H26" t="str">
            <v>Nemoc</v>
          </cell>
          <cell r="I26">
            <v>7.9077999999999999</v>
          </cell>
        </row>
        <row r="27">
          <cell r="H27" t="str">
            <v>Jiné</v>
          </cell>
          <cell r="I27">
            <v>6.5601000000000056</v>
          </cell>
        </row>
      </sheetData>
      <sheetData sheetId="7"/>
      <sheetData sheetId="8">
        <row r="16">
          <cell r="D16">
            <v>202.6678</v>
          </cell>
        </row>
        <row r="22">
          <cell r="B22">
            <v>28.219099999999997</v>
          </cell>
          <cell r="C22">
            <v>131.91</v>
          </cell>
          <cell r="D22">
            <v>40.914000000000016</v>
          </cell>
          <cell r="E22">
            <v>47.950999999999993</v>
          </cell>
          <cell r="F22">
            <v>70.041799999999995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AE174-3EF4-40B0-801E-94F74B32C9B7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268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269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29197.942299999999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270</v>
      </c>
      <c r="C9" s="23"/>
      <c r="D9" s="440">
        <v>105.893384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17901.03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22756.3891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29197.942299999999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37208.416899999997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48363.684999999998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32660.347900000001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62.467100000000002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17.3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4.3600000000000003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11.22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173.4384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271</v>
      </c>
      <c r="C29" s="462"/>
      <c r="D29" s="58">
        <v>135.62200000000001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4855.3591000000015</v>
      </c>
      <c r="C33" s="55">
        <v>22756.3891</v>
      </c>
      <c r="D33" s="56">
        <v>6441.5531999999985</v>
      </c>
      <c r="E33" s="56">
        <v>8010.4745999999977</v>
      </c>
      <c r="F33" s="56">
        <v>11155.268100000001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A4507-44B5-4150-9A8C-69D15CA30D61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H35" sqref="H35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Kraj Vysočina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Kraj Vysočina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135.62200000000001</v>
      </c>
      <c r="E12" s="137">
        <v>29197.942299999999</v>
      </c>
      <c r="F12" s="138">
        <v>105.8933</v>
      </c>
      <c r="G12" s="139">
        <v>17901.03</v>
      </c>
      <c r="H12" s="139">
        <v>22756.3891</v>
      </c>
      <c r="I12" s="139">
        <v>37208.416899999997</v>
      </c>
      <c r="J12" s="139">
        <v>48363.684999999998</v>
      </c>
      <c r="K12" s="140">
        <v>32660.347900000001</v>
      </c>
      <c r="L12" s="141">
        <v>17.3</v>
      </c>
      <c r="M12" s="141">
        <v>4.3600000000000003</v>
      </c>
      <c r="N12" s="141">
        <v>11.22</v>
      </c>
      <c r="O12" s="141">
        <v>173.4384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0.40529999999999999</v>
      </c>
      <c r="E13" s="144">
        <v>22141.644899999999</v>
      </c>
      <c r="F13" s="145">
        <v>103.0534</v>
      </c>
      <c r="G13" s="146">
        <v>14251.0844</v>
      </c>
      <c r="H13" s="146">
        <v>17662.2791</v>
      </c>
      <c r="I13" s="146">
        <v>25531.515100000001</v>
      </c>
      <c r="J13" s="146">
        <v>29234.31</v>
      </c>
      <c r="K13" s="147">
        <v>22065.697</v>
      </c>
      <c r="L13" s="148">
        <v>11.61</v>
      </c>
      <c r="M13" s="148">
        <v>5.09</v>
      </c>
      <c r="N13" s="148">
        <v>10.119999999999999</v>
      </c>
      <c r="O13" s="148">
        <v>171.77600000000001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21.3809</v>
      </c>
      <c r="E14" s="151">
        <v>28145.423599999998</v>
      </c>
      <c r="F14" s="152">
        <v>106.7075</v>
      </c>
      <c r="G14" s="153">
        <v>18026.5337</v>
      </c>
      <c r="H14" s="153">
        <v>22319.810099999999</v>
      </c>
      <c r="I14" s="153">
        <v>34361.000500000002</v>
      </c>
      <c r="J14" s="153">
        <v>42229.629000000001</v>
      </c>
      <c r="K14" s="154">
        <v>29306.617399999999</v>
      </c>
      <c r="L14" s="155">
        <v>16.61</v>
      </c>
      <c r="M14" s="155">
        <v>4.71</v>
      </c>
      <c r="N14" s="155">
        <v>10.83</v>
      </c>
      <c r="O14" s="155">
        <v>174.01240000000001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31.347899999999999</v>
      </c>
      <c r="E15" s="151">
        <v>30008.5072</v>
      </c>
      <c r="F15" s="152">
        <v>106.8222</v>
      </c>
      <c r="G15" s="153">
        <v>17650.4166</v>
      </c>
      <c r="H15" s="153">
        <v>23347.997100000001</v>
      </c>
      <c r="I15" s="153">
        <v>38770.606599999999</v>
      </c>
      <c r="J15" s="153">
        <v>49921.79</v>
      </c>
      <c r="K15" s="154">
        <v>33462.488299999997</v>
      </c>
      <c r="L15" s="155">
        <v>17.149999999999999</v>
      </c>
      <c r="M15" s="155">
        <v>3.93</v>
      </c>
      <c r="N15" s="155">
        <v>11.02</v>
      </c>
      <c r="O15" s="155">
        <v>173.50550000000001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42.327199999999998</v>
      </c>
      <c r="E16" s="151">
        <v>29491.979800000001</v>
      </c>
      <c r="F16" s="152">
        <v>105.6728</v>
      </c>
      <c r="G16" s="153">
        <v>18252.606100000001</v>
      </c>
      <c r="H16" s="153">
        <v>22810.999500000002</v>
      </c>
      <c r="I16" s="153">
        <v>38280.749600000003</v>
      </c>
      <c r="J16" s="153">
        <v>51674.3963</v>
      </c>
      <c r="K16" s="154">
        <v>34054.481699999997</v>
      </c>
      <c r="L16" s="155">
        <v>17.84</v>
      </c>
      <c r="M16" s="155">
        <v>4.34</v>
      </c>
      <c r="N16" s="155">
        <v>11.15</v>
      </c>
      <c r="O16" s="155">
        <v>173.55770000000001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31.245999999999999</v>
      </c>
      <c r="E17" s="151">
        <v>28489.623299999999</v>
      </c>
      <c r="F17" s="152">
        <v>104.7007</v>
      </c>
      <c r="G17" s="153">
        <v>17558.4166</v>
      </c>
      <c r="H17" s="153">
        <v>22147.119699999999</v>
      </c>
      <c r="I17" s="153">
        <v>35975.494100000004</v>
      </c>
      <c r="J17" s="153">
        <v>46850.105600000003</v>
      </c>
      <c r="K17" s="154">
        <v>31902.977800000001</v>
      </c>
      <c r="L17" s="155">
        <v>16.829999999999998</v>
      </c>
      <c r="M17" s="155">
        <v>4.62</v>
      </c>
      <c r="N17" s="155">
        <v>11.54</v>
      </c>
      <c r="O17" s="155">
        <v>172.71639999999999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8.9145000000000003</v>
      </c>
      <c r="E18" s="151">
        <v>30047.7251</v>
      </c>
      <c r="F18" s="152">
        <v>100.9511</v>
      </c>
      <c r="G18" s="153">
        <v>19080.338899999999</v>
      </c>
      <c r="H18" s="153">
        <v>23748.655500000001</v>
      </c>
      <c r="I18" s="153">
        <v>38049.711900000002</v>
      </c>
      <c r="J18" s="153">
        <v>50833.053800000002</v>
      </c>
      <c r="K18" s="154">
        <v>34400.220099999999</v>
      </c>
      <c r="L18" s="155">
        <v>18.45</v>
      </c>
      <c r="M18" s="155">
        <v>4.29</v>
      </c>
      <c r="N18" s="155">
        <v>12.04</v>
      </c>
      <c r="O18" s="155">
        <v>173.86539999999999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84.893799999999999</v>
      </c>
      <c r="E20" s="137">
        <v>31939.345799999999</v>
      </c>
      <c r="F20" s="138">
        <v>106.04040000000001</v>
      </c>
      <c r="G20" s="139">
        <v>19259.7637</v>
      </c>
      <c r="H20" s="139">
        <v>25636.050500000001</v>
      </c>
      <c r="I20" s="139">
        <v>40156.517399999997</v>
      </c>
      <c r="J20" s="139">
        <v>52875.629500000003</v>
      </c>
      <c r="K20" s="140">
        <v>35870.350200000001</v>
      </c>
      <c r="L20" s="141">
        <v>18.489999999999998</v>
      </c>
      <c r="M20" s="141">
        <v>4.53</v>
      </c>
      <c r="N20" s="141">
        <v>11.23</v>
      </c>
      <c r="O20" s="141">
        <v>174.81469999999999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0.30020000000000002</v>
      </c>
      <c r="E21" s="144">
        <v>22426.510999999999</v>
      </c>
      <c r="F21" s="145">
        <v>106.3673</v>
      </c>
      <c r="G21" s="146">
        <v>14251.0844</v>
      </c>
      <c r="H21" s="146">
        <v>16920.942299999999</v>
      </c>
      <c r="I21" s="146">
        <v>26370.9156</v>
      </c>
      <c r="J21" s="146">
        <v>30249.319500000001</v>
      </c>
      <c r="K21" s="147">
        <v>22191.338299999999</v>
      </c>
      <c r="L21" s="148">
        <v>11.32</v>
      </c>
      <c r="M21" s="148">
        <v>4.5599999999999996</v>
      </c>
      <c r="N21" s="148">
        <v>10.6</v>
      </c>
      <c r="O21" s="148">
        <v>171.8347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14.491300000000001</v>
      </c>
      <c r="E22" s="151">
        <v>29786.1561</v>
      </c>
      <c r="F22" s="152">
        <v>105.7471</v>
      </c>
      <c r="G22" s="153">
        <v>18676.5</v>
      </c>
      <c r="H22" s="153">
        <v>24200.660400000001</v>
      </c>
      <c r="I22" s="153">
        <v>36052.1057</v>
      </c>
      <c r="J22" s="153">
        <v>42925.948600000003</v>
      </c>
      <c r="K22" s="154">
        <v>30788.906500000001</v>
      </c>
      <c r="L22" s="155">
        <v>17.760000000000002</v>
      </c>
      <c r="M22" s="155">
        <v>4.97</v>
      </c>
      <c r="N22" s="155">
        <v>10.92</v>
      </c>
      <c r="O22" s="155">
        <v>174.97470000000001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20.878900000000002</v>
      </c>
      <c r="E23" s="151">
        <v>32659.044000000002</v>
      </c>
      <c r="F23" s="152">
        <v>106.4158</v>
      </c>
      <c r="G23" s="153">
        <v>18148.5314</v>
      </c>
      <c r="H23" s="153">
        <v>26275.660100000001</v>
      </c>
      <c r="I23" s="153">
        <v>41501.508699999998</v>
      </c>
      <c r="J23" s="153">
        <v>53885.2909</v>
      </c>
      <c r="K23" s="154">
        <v>36164.415399999998</v>
      </c>
      <c r="L23" s="155">
        <v>18.3</v>
      </c>
      <c r="M23" s="155">
        <v>4.0199999999999996</v>
      </c>
      <c r="N23" s="155">
        <v>10.98</v>
      </c>
      <c r="O23" s="155">
        <v>174.6559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24.12</v>
      </c>
      <c r="E24" s="151">
        <v>33880.5821</v>
      </c>
      <c r="F24" s="152">
        <v>107.5979</v>
      </c>
      <c r="G24" s="153">
        <v>20531.576700000001</v>
      </c>
      <c r="H24" s="153">
        <v>26810.948400000001</v>
      </c>
      <c r="I24" s="153">
        <v>43140.5383</v>
      </c>
      <c r="J24" s="153">
        <v>59939.911500000002</v>
      </c>
      <c r="K24" s="154">
        <v>38911.665000000001</v>
      </c>
      <c r="L24" s="155">
        <v>19.3</v>
      </c>
      <c r="M24" s="155">
        <v>4.5</v>
      </c>
      <c r="N24" s="155">
        <v>11.17</v>
      </c>
      <c r="O24" s="155">
        <v>174.93279999999999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18.122299999999999</v>
      </c>
      <c r="E25" s="151">
        <v>31584.496299999999</v>
      </c>
      <c r="F25" s="152">
        <v>105.16840000000001</v>
      </c>
      <c r="G25" s="153">
        <v>19678.2245</v>
      </c>
      <c r="H25" s="153">
        <v>25453.2451</v>
      </c>
      <c r="I25" s="153">
        <v>39160.650500000003</v>
      </c>
      <c r="J25" s="153">
        <v>52793.931499999999</v>
      </c>
      <c r="K25" s="154">
        <v>35648.128799999999</v>
      </c>
      <c r="L25" s="155">
        <v>17.96</v>
      </c>
      <c r="M25" s="155">
        <v>4.8899999999999997</v>
      </c>
      <c r="N25" s="155">
        <v>11.52</v>
      </c>
      <c r="O25" s="155">
        <v>174.83930000000001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6.9808000000000003</v>
      </c>
      <c r="E26" s="151">
        <v>31147.638200000001</v>
      </c>
      <c r="F26" s="152">
        <v>101.25</v>
      </c>
      <c r="G26" s="153">
        <v>20330.203000000001</v>
      </c>
      <c r="H26" s="153">
        <v>25132.164100000002</v>
      </c>
      <c r="I26" s="153">
        <v>39163.6224</v>
      </c>
      <c r="J26" s="153">
        <v>53003.748200000002</v>
      </c>
      <c r="K26" s="154">
        <v>36196.410199999998</v>
      </c>
      <c r="L26" s="155">
        <v>18.86</v>
      </c>
      <c r="M26" s="155">
        <v>4.45</v>
      </c>
      <c r="N26" s="155">
        <v>12.05</v>
      </c>
      <c r="O26" s="155">
        <v>174.61340000000001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50.728200000000001</v>
      </c>
      <c r="E28" s="137">
        <v>24980.868600000002</v>
      </c>
      <c r="F28" s="138">
        <v>106.77030000000001</v>
      </c>
      <c r="G28" s="139">
        <v>16455.0164</v>
      </c>
      <c r="H28" s="139">
        <v>20115.142599999999</v>
      </c>
      <c r="I28" s="139">
        <v>31279.8698</v>
      </c>
      <c r="J28" s="139">
        <v>39513.64</v>
      </c>
      <c r="K28" s="140">
        <v>27288.438600000001</v>
      </c>
      <c r="L28" s="141">
        <v>14.71</v>
      </c>
      <c r="M28" s="141">
        <v>3.99</v>
      </c>
      <c r="N28" s="141">
        <v>11.19</v>
      </c>
      <c r="O28" s="141">
        <v>171.1352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0.105</v>
      </c>
      <c r="E29" s="144">
        <v>20969.893199999999</v>
      </c>
      <c r="F29" s="145">
        <v>94.717299999999994</v>
      </c>
      <c r="G29" s="146">
        <v>16455.185000000001</v>
      </c>
      <c r="H29" s="146">
        <v>19724.8904</v>
      </c>
      <c r="I29" s="146">
        <v>23381.987499999999</v>
      </c>
      <c r="J29" s="146">
        <v>26377.5422</v>
      </c>
      <c r="K29" s="147">
        <v>21706.5085</v>
      </c>
      <c r="L29" s="148">
        <v>12.45</v>
      </c>
      <c r="M29" s="148">
        <v>6.66</v>
      </c>
      <c r="N29" s="148">
        <v>8.73</v>
      </c>
      <c r="O29" s="148">
        <v>171.60810000000001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6.8895999999999997</v>
      </c>
      <c r="E30" s="151">
        <v>24423.156599999998</v>
      </c>
      <c r="F30" s="152">
        <v>107.3937</v>
      </c>
      <c r="G30" s="153">
        <v>16329.5</v>
      </c>
      <c r="H30" s="153">
        <v>19838.531999999999</v>
      </c>
      <c r="I30" s="153">
        <v>30785.025300000001</v>
      </c>
      <c r="J30" s="153">
        <v>38058.440900000001</v>
      </c>
      <c r="K30" s="154">
        <v>26188.843199999999</v>
      </c>
      <c r="L30" s="155">
        <v>13.76</v>
      </c>
      <c r="M30" s="155">
        <v>4.08</v>
      </c>
      <c r="N30" s="155">
        <v>10.6</v>
      </c>
      <c r="O30" s="155">
        <v>171.98849999999999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10.468999999999999</v>
      </c>
      <c r="E31" s="151">
        <v>26007.582999999999</v>
      </c>
      <c r="F31" s="152">
        <v>106.22150000000001</v>
      </c>
      <c r="G31" s="153">
        <v>16876.644400000001</v>
      </c>
      <c r="H31" s="153">
        <v>20611.0416</v>
      </c>
      <c r="I31" s="153">
        <v>32113.6525</v>
      </c>
      <c r="J31" s="153">
        <v>41559.311800000003</v>
      </c>
      <c r="K31" s="154">
        <v>28073.935300000001</v>
      </c>
      <c r="L31" s="155">
        <v>14.22</v>
      </c>
      <c r="M31" s="155">
        <v>3.72</v>
      </c>
      <c r="N31" s="155">
        <v>11.12</v>
      </c>
      <c r="O31" s="155">
        <v>171.21129999999999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18.2072</v>
      </c>
      <c r="E32" s="151">
        <v>25349.183000000001</v>
      </c>
      <c r="F32" s="152">
        <v>106.5562</v>
      </c>
      <c r="G32" s="153">
        <v>16720.7094</v>
      </c>
      <c r="H32" s="153">
        <v>20237.143800000002</v>
      </c>
      <c r="I32" s="153">
        <v>31256.599900000001</v>
      </c>
      <c r="J32" s="153">
        <v>39213.329299999998</v>
      </c>
      <c r="K32" s="154">
        <v>27619.980899999999</v>
      </c>
      <c r="L32" s="155">
        <v>15.11</v>
      </c>
      <c r="M32" s="155">
        <v>4.0599999999999996</v>
      </c>
      <c r="N32" s="155">
        <v>11.09</v>
      </c>
      <c r="O32" s="155">
        <v>171.73599999999999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13.1236</v>
      </c>
      <c r="E33" s="151">
        <v>24387.887500000001</v>
      </c>
      <c r="F33" s="152">
        <v>108.4175</v>
      </c>
      <c r="G33" s="153">
        <v>16249.7088</v>
      </c>
      <c r="H33" s="153">
        <v>19529.565399999999</v>
      </c>
      <c r="I33" s="153">
        <v>30594.1927</v>
      </c>
      <c r="J33" s="153">
        <v>38193.379000000001</v>
      </c>
      <c r="K33" s="154">
        <v>26731.346699999998</v>
      </c>
      <c r="L33" s="155">
        <v>14.75</v>
      </c>
      <c r="M33" s="155">
        <v>4.13</v>
      </c>
      <c r="N33" s="155">
        <v>11.58</v>
      </c>
      <c r="O33" s="155">
        <v>169.78469999999999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1.9337</v>
      </c>
      <c r="E34" s="151">
        <v>25295.512999999999</v>
      </c>
      <c r="F34" s="152">
        <v>102.535</v>
      </c>
      <c r="G34" s="153">
        <v>15783.508400000001</v>
      </c>
      <c r="H34" s="153">
        <v>20872.073400000001</v>
      </c>
      <c r="I34" s="153">
        <v>32241.6813</v>
      </c>
      <c r="J34" s="153">
        <v>41819.630899999996</v>
      </c>
      <c r="K34" s="154">
        <v>27915.9035</v>
      </c>
      <c r="L34" s="155">
        <v>16.559999999999999</v>
      </c>
      <c r="M34" s="155">
        <v>3.51</v>
      </c>
      <c r="N34" s="155">
        <v>11.98</v>
      </c>
      <c r="O34" s="155">
        <v>171.16499999999999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Kraj Vysočina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Kraj Vysočina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6.6647999999999996</v>
      </c>
      <c r="E47" s="151">
        <v>25869.780900000002</v>
      </c>
      <c r="F47" s="152">
        <v>104.803</v>
      </c>
      <c r="G47" s="153">
        <v>15168.8333</v>
      </c>
      <c r="H47" s="153">
        <v>19784.560099999999</v>
      </c>
      <c r="I47" s="153">
        <v>30973.676299999999</v>
      </c>
      <c r="J47" s="153">
        <v>37098.69</v>
      </c>
      <c r="K47" s="154">
        <v>26268.954300000001</v>
      </c>
      <c r="L47" s="155">
        <v>18.38</v>
      </c>
      <c r="M47" s="155">
        <v>6.74</v>
      </c>
      <c r="N47" s="155">
        <v>11.05</v>
      </c>
      <c r="O47" s="155">
        <v>175.11869999999999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59.1083</v>
      </c>
      <c r="E48" s="151">
        <v>27506.167300000001</v>
      </c>
      <c r="F48" s="152">
        <v>104.3601</v>
      </c>
      <c r="G48" s="153">
        <v>17727.380099999998</v>
      </c>
      <c r="H48" s="153">
        <v>21851.0821</v>
      </c>
      <c r="I48" s="153">
        <v>33449.326999999997</v>
      </c>
      <c r="J48" s="153">
        <v>39878.278700000003</v>
      </c>
      <c r="K48" s="154">
        <v>28426.973399999999</v>
      </c>
      <c r="L48" s="155">
        <v>16.8</v>
      </c>
      <c r="M48" s="155">
        <v>6.01</v>
      </c>
      <c r="N48" s="155">
        <v>11.93</v>
      </c>
      <c r="O48" s="155">
        <v>174.51159999999999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48.240600000000001</v>
      </c>
      <c r="E49" s="151">
        <v>30023.2124</v>
      </c>
      <c r="F49" s="152">
        <v>105.9883</v>
      </c>
      <c r="G49" s="153">
        <v>18408.2274</v>
      </c>
      <c r="H49" s="153">
        <v>23606.427899999999</v>
      </c>
      <c r="I49" s="153">
        <v>38992.933400000002</v>
      </c>
      <c r="J49" s="153">
        <v>50411.575499999999</v>
      </c>
      <c r="K49" s="154">
        <v>33163.124799999998</v>
      </c>
      <c r="L49" s="155">
        <v>16.93</v>
      </c>
      <c r="M49" s="155">
        <v>3.9</v>
      </c>
      <c r="N49" s="155">
        <v>10.86</v>
      </c>
      <c r="O49" s="155">
        <v>172.38460000000001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6.0442999999999998</v>
      </c>
      <c r="E50" s="151">
        <v>31483.460500000001</v>
      </c>
      <c r="F50" s="152">
        <v>107.771</v>
      </c>
      <c r="G50" s="153">
        <v>17969</v>
      </c>
      <c r="H50" s="153">
        <v>24623.958500000001</v>
      </c>
      <c r="I50" s="153">
        <v>41743.686500000003</v>
      </c>
      <c r="J50" s="153">
        <v>55213.927300000003</v>
      </c>
      <c r="K50" s="154">
        <v>35203.490299999998</v>
      </c>
      <c r="L50" s="155">
        <v>17.329999999999998</v>
      </c>
      <c r="M50" s="155">
        <v>2.04</v>
      </c>
      <c r="N50" s="155">
        <v>10.81</v>
      </c>
      <c r="O50" s="155">
        <v>172.93870000000001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12.8911</v>
      </c>
      <c r="E51" s="151">
        <v>42644.44</v>
      </c>
      <c r="F51" s="152">
        <v>104.8091</v>
      </c>
      <c r="G51" s="153">
        <v>23161.579300000001</v>
      </c>
      <c r="H51" s="153">
        <v>32910.645400000001</v>
      </c>
      <c r="I51" s="153">
        <v>62057.438900000001</v>
      </c>
      <c r="J51" s="153">
        <v>92839.503700000001</v>
      </c>
      <c r="K51" s="154">
        <v>53162.752899999999</v>
      </c>
      <c r="L51" s="155">
        <v>19.239999999999998</v>
      </c>
      <c r="M51" s="155">
        <v>1.6</v>
      </c>
      <c r="N51" s="155">
        <v>10.57</v>
      </c>
      <c r="O51" s="155">
        <v>172.03819999999999</v>
      </c>
    </row>
    <row r="52" spans="1:15" ht="14.25" customHeight="1" thickBot="1" x14ac:dyDescent="0.25">
      <c r="A52" s="180" t="s">
        <v>63</v>
      </c>
      <c r="B52" s="180"/>
      <c r="C52" s="180"/>
      <c r="D52" s="181">
        <v>2.6728000000000001</v>
      </c>
      <c r="E52" s="182">
        <v>24683.775099999999</v>
      </c>
      <c r="F52" s="183">
        <v>105.20529999999999</v>
      </c>
      <c r="G52" s="184">
        <v>15745.0373</v>
      </c>
      <c r="H52" s="184">
        <v>19689.990600000001</v>
      </c>
      <c r="I52" s="184">
        <v>32241.6813</v>
      </c>
      <c r="J52" s="184">
        <v>41830.693899999998</v>
      </c>
      <c r="K52" s="185">
        <v>28508.9503</v>
      </c>
      <c r="L52" s="186">
        <v>16.09</v>
      </c>
      <c r="M52" s="186">
        <v>3.48</v>
      </c>
      <c r="N52" s="186">
        <v>10.57</v>
      </c>
      <c r="O52" s="186">
        <v>172.41669999999999</v>
      </c>
    </row>
    <row r="53" spans="1:15" ht="14.25" customHeight="1" thickTop="1" x14ac:dyDescent="0.2">
      <c r="A53" s="187" t="s">
        <v>41</v>
      </c>
      <c r="B53" s="187"/>
      <c r="C53" s="187"/>
      <c r="D53" s="188">
        <v>135.62200000000001</v>
      </c>
      <c r="E53" s="189">
        <v>29197.942299999999</v>
      </c>
      <c r="F53" s="190">
        <v>105.8933</v>
      </c>
      <c r="G53" s="191">
        <v>17901.03</v>
      </c>
      <c r="H53" s="191">
        <v>22756.3891</v>
      </c>
      <c r="I53" s="191">
        <v>37208.416899999997</v>
      </c>
      <c r="J53" s="191">
        <v>48363.684999999998</v>
      </c>
      <c r="K53" s="192">
        <v>32660.347900000001</v>
      </c>
      <c r="L53" s="193">
        <v>17.3</v>
      </c>
      <c r="M53" s="193">
        <v>4.3600000000000003</v>
      </c>
      <c r="N53" s="193">
        <v>11.22</v>
      </c>
      <c r="O53" s="193">
        <v>173.4384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9513A-6480-4FDE-BA26-CD25B50BCD05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H35" sqref="H35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Kraj Vysočina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Kraj Vysočina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81.980999999999995</v>
      </c>
      <c r="D12" s="225">
        <v>27163.0052</v>
      </c>
      <c r="E12" s="226">
        <v>17020.1492</v>
      </c>
      <c r="F12" s="226">
        <v>21198.2929</v>
      </c>
      <c r="G12" s="226">
        <v>32818.188399999999</v>
      </c>
      <c r="H12" s="226">
        <v>38850.872600000002</v>
      </c>
      <c r="I12" s="226">
        <v>27719.648799999999</v>
      </c>
      <c r="J12" s="227">
        <v>16.940000000000001</v>
      </c>
      <c r="K12" s="227">
        <v>6.44</v>
      </c>
      <c r="L12" s="227">
        <v>11.92</v>
      </c>
      <c r="M12" s="227">
        <v>174.28389999999999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53.640999999999998</v>
      </c>
      <c r="D13" s="225">
        <v>34837.429300000003</v>
      </c>
      <c r="E13" s="226">
        <v>20183.152600000001</v>
      </c>
      <c r="F13" s="226">
        <v>26070.598300000001</v>
      </c>
      <c r="G13" s="226">
        <v>46130.571400000001</v>
      </c>
      <c r="H13" s="226">
        <v>63885.200799999999</v>
      </c>
      <c r="I13" s="226">
        <v>40211.440199999997</v>
      </c>
      <c r="J13" s="227">
        <v>17.68</v>
      </c>
      <c r="K13" s="227">
        <v>2.16</v>
      </c>
      <c r="L13" s="227">
        <v>10.49</v>
      </c>
      <c r="M13" s="227">
        <v>172.14609999999999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4.7066999999999997</v>
      </c>
      <c r="D15" s="238">
        <v>57714.692600000002</v>
      </c>
      <c r="E15" s="239">
        <v>25262.0131</v>
      </c>
      <c r="F15" s="239">
        <v>37662.977099999996</v>
      </c>
      <c r="G15" s="239">
        <v>89806.411099999998</v>
      </c>
      <c r="H15" s="239">
        <v>139796.6188</v>
      </c>
      <c r="I15" s="239">
        <v>72593.4467</v>
      </c>
      <c r="J15" s="240">
        <v>19.63</v>
      </c>
      <c r="K15" s="240">
        <v>0.89</v>
      </c>
      <c r="L15" s="240">
        <v>10.44</v>
      </c>
      <c r="M15" s="240">
        <v>173.16650000000001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0.35980000000000001</v>
      </c>
      <c r="D16" s="225">
        <v>71840.262900000002</v>
      </c>
      <c r="E16" s="226">
        <v>27690.659500000002</v>
      </c>
      <c r="F16" s="226">
        <v>40640.363499999999</v>
      </c>
      <c r="G16" s="226">
        <v>142172.95439999999</v>
      </c>
      <c r="H16" s="226">
        <v>248247.45509999999</v>
      </c>
      <c r="I16" s="226">
        <v>108551.6437</v>
      </c>
      <c r="J16" s="227">
        <v>17.78</v>
      </c>
      <c r="K16" s="227">
        <v>0.97</v>
      </c>
      <c r="L16" s="227">
        <v>10.220000000000001</v>
      </c>
      <c r="M16" s="227">
        <v>173.9051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1.4603999999999999</v>
      </c>
      <c r="D17" s="225">
        <v>65461.343000000001</v>
      </c>
      <c r="E17" s="226">
        <v>21390.469400000002</v>
      </c>
      <c r="F17" s="226">
        <v>40022.053200000002</v>
      </c>
      <c r="G17" s="226">
        <v>102792.0257</v>
      </c>
      <c r="H17" s="226">
        <v>147487.4682</v>
      </c>
      <c r="I17" s="226">
        <v>77635.632199999993</v>
      </c>
      <c r="J17" s="227">
        <v>21.58</v>
      </c>
      <c r="K17" s="227">
        <v>0.55000000000000004</v>
      </c>
      <c r="L17" s="227">
        <v>10.29</v>
      </c>
      <c r="M17" s="227">
        <v>172.41460000000001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2.3435999999999999</v>
      </c>
      <c r="D18" s="225">
        <v>56900.0671</v>
      </c>
      <c r="E18" s="226">
        <v>29823.6816</v>
      </c>
      <c r="F18" s="226">
        <v>39163.6224</v>
      </c>
      <c r="G18" s="226">
        <v>87048.716499999995</v>
      </c>
      <c r="H18" s="226">
        <v>119245.091</v>
      </c>
      <c r="I18" s="226">
        <v>69510.964900000006</v>
      </c>
      <c r="J18" s="227">
        <v>18.760000000000002</v>
      </c>
      <c r="K18" s="227">
        <v>0.93</v>
      </c>
      <c r="L18" s="227">
        <v>10.64</v>
      </c>
      <c r="M18" s="227">
        <v>172.8399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0.50590000000000002</v>
      </c>
      <c r="D19" s="225">
        <v>40298.453099999999</v>
      </c>
      <c r="E19" s="226">
        <v>27669.456600000001</v>
      </c>
      <c r="F19" s="226">
        <v>33134.150399999999</v>
      </c>
      <c r="G19" s="226">
        <v>58615.545100000003</v>
      </c>
      <c r="H19" s="226">
        <v>78282.038199999995</v>
      </c>
      <c r="I19" s="226">
        <v>50954.967700000001</v>
      </c>
      <c r="J19" s="227">
        <v>19.84</v>
      </c>
      <c r="K19" s="227">
        <v>2.0299999999999998</v>
      </c>
      <c r="L19" s="227">
        <v>10.3</v>
      </c>
      <c r="M19" s="227">
        <v>175.03569999999999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10.114599999999999</v>
      </c>
      <c r="D20" s="238">
        <v>42672.492899999997</v>
      </c>
      <c r="E20" s="239">
        <v>27146.098900000001</v>
      </c>
      <c r="F20" s="239">
        <v>33734.707300000002</v>
      </c>
      <c r="G20" s="239">
        <v>56550.343699999998</v>
      </c>
      <c r="H20" s="239">
        <v>74527.4427</v>
      </c>
      <c r="I20" s="239">
        <v>47955.602099999996</v>
      </c>
      <c r="J20" s="240">
        <v>17.920000000000002</v>
      </c>
      <c r="K20" s="240">
        <v>1.65</v>
      </c>
      <c r="L20" s="240">
        <v>10.35</v>
      </c>
      <c r="M20" s="240">
        <v>172.26429999999999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3.6707000000000001</v>
      </c>
      <c r="D21" s="225">
        <v>47903.334799999997</v>
      </c>
      <c r="E21" s="226">
        <v>31354.887299999999</v>
      </c>
      <c r="F21" s="226">
        <v>39016.771399999998</v>
      </c>
      <c r="G21" s="226">
        <v>62310.132899999997</v>
      </c>
      <c r="H21" s="226">
        <v>77817.266499999998</v>
      </c>
      <c r="I21" s="226">
        <v>52932.896500000003</v>
      </c>
      <c r="J21" s="227">
        <v>17.96</v>
      </c>
      <c r="K21" s="227">
        <v>1.83</v>
      </c>
      <c r="L21" s="227">
        <v>10.63</v>
      </c>
      <c r="M21" s="227">
        <v>170.98429999999999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1.6538999999999999</v>
      </c>
      <c r="D22" s="225" t="s">
        <v>80</v>
      </c>
      <c r="E22" s="226" t="s">
        <v>80</v>
      </c>
      <c r="F22" s="226" t="s">
        <v>80</v>
      </c>
      <c r="G22" s="226" t="s">
        <v>80</v>
      </c>
      <c r="H22" s="226" t="s">
        <v>80</v>
      </c>
      <c r="I22" s="226" t="s">
        <v>80</v>
      </c>
      <c r="J22" s="227" t="s">
        <v>80</v>
      </c>
      <c r="K22" s="227" t="s">
        <v>80</v>
      </c>
      <c r="L22" s="227" t="s">
        <v>80</v>
      </c>
      <c r="M22" s="227" t="s">
        <v>80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81</v>
      </c>
      <c r="C23" s="224">
        <v>0.46389999999999998</v>
      </c>
      <c r="D23" s="225" t="s">
        <v>80</v>
      </c>
      <c r="E23" s="226" t="s">
        <v>80</v>
      </c>
      <c r="F23" s="226" t="s">
        <v>80</v>
      </c>
      <c r="G23" s="226" t="s">
        <v>80</v>
      </c>
      <c r="H23" s="226" t="s">
        <v>80</v>
      </c>
      <c r="I23" s="226" t="s">
        <v>80</v>
      </c>
      <c r="J23" s="227" t="s">
        <v>80</v>
      </c>
      <c r="K23" s="227" t="s">
        <v>80</v>
      </c>
      <c r="L23" s="227" t="s">
        <v>80</v>
      </c>
      <c r="M23" s="227" t="s">
        <v>80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2.5005999999999999</v>
      </c>
      <c r="D24" s="225">
        <v>42935.875599999999</v>
      </c>
      <c r="E24" s="226">
        <v>29041.399300000001</v>
      </c>
      <c r="F24" s="226">
        <v>35084.5769</v>
      </c>
      <c r="G24" s="226">
        <v>59511.0982</v>
      </c>
      <c r="H24" s="226">
        <v>78824.6204</v>
      </c>
      <c r="I24" s="226">
        <v>50287.873099999997</v>
      </c>
      <c r="J24" s="227">
        <v>19.899999999999999</v>
      </c>
      <c r="K24" s="227">
        <v>0.88</v>
      </c>
      <c r="L24" s="227">
        <v>9.6999999999999993</v>
      </c>
      <c r="M24" s="227">
        <v>172.9665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1.3951</v>
      </c>
      <c r="D25" s="225">
        <v>46947.651299999998</v>
      </c>
      <c r="E25" s="226">
        <v>31947.992699999999</v>
      </c>
      <c r="F25" s="226">
        <v>37470.584499999997</v>
      </c>
      <c r="G25" s="226">
        <v>60262.452700000002</v>
      </c>
      <c r="H25" s="226">
        <v>81402.1152</v>
      </c>
      <c r="I25" s="226">
        <v>52477.948900000003</v>
      </c>
      <c r="J25" s="227">
        <v>23.88</v>
      </c>
      <c r="K25" s="227">
        <v>2.02</v>
      </c>
      <c r="L25" s="227">
        <v>10.26</v>
      </c>
      <c r="M25" s="227">
        <v>173.0247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0.43020000000000003</v>
      </c>
      <c r="D26" s="225" t="s">
        <v>80</v>
      </c>
      <c r="E26" s="226" t="s">
        <v>80</v>
      </c>
      <c r="F26" s="226" t="s">
        <v>80</v>
      </c>
      <c r="G26" s="226" t="s">
        <v>80</v>
      </c>
      <c r="H26" s="226" t="s">
        <v>80</v>
      </c>
      <c r="I26" s="226" t="s">
        <v>80</v>
      </c>
      <c r="J26" s="227" t="s">
        <v>80</v>
      </c>
      <c r="K26" s="227" t="s">
        <v>80</v>
      </c>
      <c r="L26" s="227" t="s">
        <v>80</v>
      </c>
      <c r="M26" s="227" t="s">
        <v>80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25.885000000000002</v>
      </c>
      <c r="D27" s="238">
        <v>34760.748</v>
      </c>
      <c r="E27" s="239">
        <v>20904.1908</v>
      </c>
      <c r="F27" s="239">
        <v>26876.761900000001</v>
      </c>
      <c r="G27" s="239">
        <v>44522.1702</v>
      </c>
      <c r="H27" s="239">
        <v>55882.1829</v>
      </c>
      <c r="I27" s="239">
        <v>37108.494500000001</v>
      </c>
      <c r="J27" s="240">
        <v>18.079999999999998</v>
      </c>
      <c r="K27" s="240">
        <v>2.57</v>
      </c>
      <c r="L27" s="240">
        <v>10.61</v>
      </c>
      <c r="M27" s="240">
        <v>171.60749999999999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12.3612</v>
      </c>
      <c r="D28" s="225">
        <v>38249.151599999997</v>
      </c>
      <c r="E28" s="226">
        <v>24265.096799999999</v>
      </c>
      <c r="F28" s="226">
        <v>30752.830600000001</v>
      </c>
      <c r="G28" s="226">
        <v>47216.410499999998</v>
      </c>
      <c r="H28" s="226">
        <v>58213.914900000003</v>
      </c>
      <c r="I28" s="226">
        <v>40081.340199999999</v>
      </c>
      <c r="J28" s="227">
        <v>17.82</v>
      </c>
      <c r="K28" s="227">
        <v>3.5</v>
      </c>
      <c r="L28" s="227">
        <v>11.04</v>
      </c>
      <c r="M28" s="227">
        <v>172.09129999999999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1.8543000000000001</v>
      </c>
      <c r="D29" s="225">
        <v>22663.751199999999</v>
      </c>
      <c r="E29" s="226">
        <v>16060.9936</v>
      </c>
      <c r="F29" s="226">
        <v>20302.296600000001</v>
      </c>
      <c r="G29" s="226">
        <v>29623.940200000001</v>
      </c>
      <c r="H29" s="226">
        <v>36592.145400000001</v>
      </c>
      <c r="I29" s="226">
        <v>25894.808400000002</v>
      </c>
      <c r="J29" s="227">
        <v>7.64</v>
      </c>
      <c r="K29" s="227">
        <v>3.58</v>
      </c>
      <c r="L29" s="227">
        <v>10.49</v>
      </c>
      <c r="M29" s="227">
        <v>166.3587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10.501799999999999</v>
      </c>
      <c r="D30" s="225">
        <v>33034.770299999996</v>
      </c>
      <c r="E30" s="226">
        <v>21611.319800000001</v>
      </c>
      <c r="F30" s="226">
        <v>26378.2392</v>
      </c>
      <c r="G30" s="226">
        <v>41926.686199999996</v>
      </c>
      <c r="H30" s="226">
        <v>54805.179600000003</v>
      </c>
      <c r="I30" s="226">
        <v>36279.402199999997</v>
      </c>
      <c r="J30" s="227">
        <v>19.809999999999999</v>
      </c>
      <c r="K30" s="227">
        <v>1.35</v>
      </c>
      <c r="L30" s="227">
        <v>10.16</v>
      </c>
      <c r="M30" s="227">
        <v>171.80330000000001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0.23519999999999999</v>
      </c>
      <c r="D31" s="225">
        <v>27478.116099999999</v>
      </c>
      <c r="E31" s="226">
        <v>16402.555499999999</v>
      </c>
      <c r="F31" s="226">
        <v>23907.516800000001</v>
      </c>
      <c r="G31" s="226">
        <v>33597.1806</v>
      </c>
      <c r="H31" s="226">
        <v>45706.965600000003</v>
      </c>
      <c r="I31" s="226">
        <v>29214.0674</v>
      </c>
      <c r="J31" s="227">
        <v>14.15</v>
      </c>
      <c r="K31" s="227">
        <v>3.07</v>
      </c>
      <c r="L31" s="227">
        <v>10.09</v>
      </c>
      <c r="M31" s="227">
        <v>170.9468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0.93240000000000001</v>
      </c>
      <c r="D32" s="225">
        <v>28288.011299999998</v>
      </c>
      <c r="E32" s="226">
        <v>13339.1343</v>
      </c>
      <c r="F32" s="226">
        <v>19365.281299999999</v>
      </c>
      <c r="G32" s="226">
        <v>39844.588300000003</v>
      </c>
      <c r="H32" s="226">
        <v>54216.114200000004</v>
      </c>
      <c r="I32" s="226">
        <v>31327.417099999999</v>
      </c>
      <c r="J32" s="227">
        <v>17.940000000000001</v>
      </c>
      <c r="K32" s="227">
        <v>1.06</v>
      </c>
      <c r="L32" s="227">
        <v>9.6300000000000008</v>
      </c>
      <c r="M32" s="227">
        <v>173.5943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10.994400000000001</v>
      </c>
      <c r="D33" s="238">
        <v>26308.0867</v>
      </c>
      <c r="E33" s="239">
        <v>17695.566699999999</v>
      </c>
      <c r="F33" s="239">
        <v>21756.018</v>
      </c>
      <c r="G33" s="239">
        <v>34073.921300000002</v>
      </c>
      <c r="H33" s="239">
        <v>41670.755899999996</v>
      </c>
      <c r="I33" s="239">
        <v>28833.1522</v>
      </c>
      <c r="J33" s="240">
        <v>15.3</v>
      </c>
      <c r="K33" s="240">
        <v>2.29</v>
      </c>
      <c r="L33" s="240">
        <v>10.54</v>
      </c>
      <c r="M33" s="240">
        <v>172.066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3.6354000000000002</v>
      </c>
      <c r="D34" s="225">
        <v>23817.643100000001</v>
      </c>
      <c r="E34" s="226">
        <v>14975.7567</v>
      </c>
      <c r="F34" s="226">
        <v>18100.6666</v>
      </c>
      <c r="G34" s="226">
        <v>30762.9228</v>
      </c>
      <c r="H34" s="226">
        <v>38568.575900000003</v>
      </c>
      <c r="I34" s="226">
        <v>25781.789700000001</v>
      </c>
      <c r="J34" s="227">
        <v>13.88</v>
      </c>
      <c r="K34" s="227">
        <v>1.57</v>
      </c>
      <c r="L34" s="227">
        <v>10.210000000000001</v>
      </c>
      <c r="M34" s="227">
        <v>172.16669999999999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1.2856000000000001</v>
      </c>
      <c r="D35" s="225">
        <v>26195.281299999999</v>
      </c>
      <c r="E35" s="226">
        <v>15735.321</v>
      </c>
      <c r="F35" s="226">
        <v>21915.008399999999</v>
      </c>
      <c r="G35" s="226">
        <v>31135.8249</v>
      </c>
      <c r="H35" s="226">
        <v>38154.168299999998</v>
      </c>
      <c r="I35" s="226">
        <v>27422.640599999999</v>
      </c>
      <c r="J35" s="227">
        <v>17.88</v>
      </c>
      <c r="K35" s="227">
        <v>1.87</v>
      </c>
      <c r="L35" s="227">
        <v>9.4700000000000006</v>
      </c>
      <c r="M35" s="227">
        <v>171.5378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5.3655999999999997</v>
      </c>
      <c r="D36" s="225">
        <v>29126.0733</v>
      </c>
      <c r="E36" s="226">
        <v>19984.0484</v>
      </c>
      <c r="F36" s="226">
        <v>24291.387599999998</v>
      </c>
      <c r="G36" s="226">
        <v>37632.250999999997</v>
      </c>
      <c r="H36" s="226">
        <v>43558.279900000001</v>
      </c>
      <c r="I36" s="226">
        <v>31744.303899999999</v>
      </c>
      <c r="J36" s="227">
        <v>15.61</v>
      </c>
      <c r="K36" s="227">
        <v>2.89</v>
      </c>
      <c r="L36" s="227">
        <v>10.83</v>
      </c>
      <c r="M36" s="227">
        <v>172.93690000000001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0.7077</v>
      </c>
      <c r="D37" s="225">
        <v>22396.542000000001</v>
      </c>
      <c r="E37" s="226">
        <v>20485.255700000002</v>
      </c>
      <c r="F37" s="226">
        <v>21312.294600000001</v>
      </c>
      <c r="G37" s="226">
        <v>25624.779200000001</v>
      </c>
      <c r="H37" s="226">
        <v>34159.613899999997</v>
      </c>
      <c r="I37" s="226">
        <v>24998.710299999999</v>
      </c>
      <c r="J37" s="227">
        <v>14.65</v>
      </c>
      <c r="K37" s="227">
        <v>1.17</v>
      </c>
      <c r="L37" s="227">
        <v>11.6</v>
      </c>
      <c r="M37" s="227">
        <v>165.90649999999999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10.315899999999999</v>
      </c>
      <c r="D38" s="238">
        <v>22147.1783</v>
      </c>
      <c r="E38" s="239">
        <v>16203.585999999999</v>
      </c>
      <c r="F38" s="239">
        <v>18129.1666</v>
      </c>
      <c r="G38" s="239">
        <v>27643.9692</v>
      </c>
      <c r="H38" s="239">
        <v>33541.359499999999</v>
      </c>
      <c r="I38" s="239">
        <v>23977.764800000001</v>
      </c>
      <c r="J38" s="240">
        <v>10.99</v>
      </c>
      <c r="K38" s="240">
        <v>6.04</v>
      </c>
      <c r="L38" s="240">
        <v>9.8000000000000007</v>
      </c>
      <c r="M38" s="240">
        <v>173.7741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2.7850000000000001</v>
      </c>
      <c r="D39" s="225" t="s">
        <v>80</v>
      </c>
      <c r="E39" s="226" t="s">
        <v>80</v>
      </c>
      <c r="F39" s="226" t="s">
        <v>80</v>
      </c>
      <c r="G39" s="226" t="s">
        <v>80</v>
      </c>
      <c r="H39" s="226" t="s">
        <v>80</v>
      </c>
      <c r="I39" s="226" t="s">
        <v>80</v>
      </c>
      <c r="J39" s="227" t="s">
        <v>80</v>
      </c>
      <c r="K39" s="227" t="s">
        <v>80</v>
      </c>
      <c r="L39" s="227" t="s">
        <v>80</v>
      </c>
      <c r="M39" s="227" t="s">
        <v>80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5.9485000000000001</v>
      </c>
      <c r="D40" s="225">
        <v>22242.153999999999</v>
      </c>
      <c r="E40" s="226">
        <v>16329.8333</v>
      </c>
      <c r="F40" s="226">
        <v>18201.461899999998</v>
      </c>
      <c r="G40" s="226">
        <v>26806.6378</v>
      </c>
      <c r="H40" s="226">
        <v>32525.927</v>
      </c>
      <c r="I40" s="226">
        <v>23631.378199999999</v>
      </c>
      <c r="J40" s="227">
        <v>11.83</v>
      </c>
      <c r="K40" s="227">
        <v>5.6</v>
      </c>
      <c r="L40" s="227">
        <v>9.92</v>
      </c>
      <c r="M40" s="227">
        <v>173.28739999999999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0.66100000000000003</v>
      </c>
      <c r="D41" s="225" t="s">
        <v>80</v>
      </c>
      <c r="E41" s="226" t="s">
        <v>80</v>
      </c>
      <c r="F41" s="226" t="s">
        <v>80</v>
      </c>
      <c r="G41" s="226" t="s">
        <v>80</v>
      </c>
      <c r="H41" s="226" t="s">
        <v>80</v>
      </c>
      <c r="I41" s="226" t="s">
        <v>80</v>
      </c>
      <c r="J41" s="227" t="s">
        <v>80</v>
      </c>
      <c r="K41" s="227" t="s">
        <v>80</v>
      </c>
      <c r="L41" s="227" t="s">
        <v>80</v>
      </c>
      <c r="M41" s="227" t="s">
        <v>80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0.92120000000000002</v>
      </c>
      <c r="D42" s="225">
        <v>18082.3279</v>
      </c>
      <c r="E42" s="226">
        <v>15009.7142</v>
      </c>
      <c r="F42" s="226">
        <v>15884.9779</v>
      </c>
      <c r="G42" s="226">
        <v>26310.379199999999</v>
      </c>
      <c r="H42" s="226">
        <v>41714.484100000001</v>
      </c>
      <c r="I42" s="226">
        <v>23368.424800000001</v>
      </c>
      <c r="J42" s="227">
        <v>7.57</v>
      </c>
      <c r="K42" s="227">
        <v>13.55</v>
      </c>
      <c r="L42" s="227">
        <v>9.64</v>
      </c>
      <c r="M42" s="227">
        <v>171.71350000000001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2.6352000000000002</v>
      </c>
      <c r="D43" s="238">
        <v>26199.967499999999</v>
      </c>
      <c r="E43" s="239">
        <v>13417.1777</v>
      </c>
      <c r="F43" s="239">
        <v>21338.115900000001</v>
      </c>
      <c r="G43" s="239">
        <v>31062.9365</v>
      </c>
      <c r="H43" s="239">
        <v>37098.69</v>
      </c>
      <c r="I43" s="239">
        <v>26165.627799999998</v>
      </c>
      <c r="J43" s="240">
        <v>28.14</v>
      </c>
      <c r="K43" s="240">
        <v>9.7799999999999994</v>
      </c>
      <c r="L43" s="240">
        <v>8.6300000000000008</v>
      </c>
      <c r="M43" s="240">
        <v>177.8047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2.6042999999999998</v>
      </c>
      <c r="D44" s="225">
        <v>26199.967499999999</v>
      </c>
      <c r="E44" s="226">
        <v>13417.1777</v>
      </c>
      <c r="F44" s="226">
        <v>21422.7333</v>
      </c>
      <c r="G44" s="226">
        <v>31062.9365</v>
      </c>
      <c r="H44" s="226">
        <v>37098.69</v>
      </c>
      <c r="I44" s="226">
        <v>26203.270799999998</v>
      </c>
      <c r="J44" s="227">
        <v>28.39</v>
      </c>
      <c r="K44" s="227">
        <v>9.83</v>
      </c>
      <c r="L44" s="227">
        <v>8.61</v>
      </c>
      <c r="M44" s="227">
        <v>177.81020000000001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3.09E-2</v>
      </c>
      <c r="D45" s="225" t="s">
        <v>80</v>
      </c>
      <c r="E45" s="226" t="s">
        <v>80</v>
      </c>
      <c r="F45" s="226" t="s">
        <v>80</v>
      </c>
      <c r="G45" s="226" t="s">
        <v>80</v>
      </c>
      <c r="H45" s="226" t="s">
        <v>80</v>
      </c>
      <c r="I45" s="226" t="s">
        <v>80</v>
      </c>
      <c r="J45" s="227" t="s">
        <v>80</v>
      </c>
      <c r="K45" s="227" t="s">
        <v>80</v>
      </c>
      <c r="L45" s="227" t="s">
        <v>80</v>
      </c>
      <c r="M45" s="227" t="s">
        <v>80</v>
      </c>
    </row>
    <row r="46" spans="1:17" s="241" customFormat="1" ht="18.75" customHeight="1" x14ac:dyDescent="0.2">
      <c r="A46" s="222">
        <v>63</v>
      </c>
      <c r="B46" s="223" t="s">
        <v>104</v>
      </c>
      <c r="C46" s="224"/>
      <c r="D46" s="225"/>
      <c r="E46" s="226"/>
      <c r="F46" s="226"/>
      <c r="G46" s="226"/>
      <c r="H46" s="226"/>
      <c r="I46" s="226"/>
      <c r="J46" s="227"/>
      <c r="K46" s="227"/>
      <c r="L46" s="227"/>
      <c r="M46" s="227"/>
    </row>
    <row r="47" spans="1:17" s="228" customFormat="1" ht="18.75" customHeight="1" x14ac:dyDescent="0.2">
      <c r="A47" s="235">
        <v>7</v>
      </c>
      <c r="B47" s="236" t="s">
        <v>105</v>
      </c>
      <c r="C47" s="237">
        <v>29.4057</v>
      </c>
      <c r="D47" s="238">
        <v>28605.919600000001</v>
      </c>
      <c r="E47" s="239">
        <v>17754</v>
      </c>
      <c r="F47" s="239">
        <v>22557.850699999999</v>
      </c>
      <c r="G47" s="239">
        <v>35615.296000000002</v>
      </c>
      <c r="H47" s="239">
        <v>41651.081200000001</v>
      </c>
      <c r="I47" s="239">
        <v>29465.475399999999</v>
      </c>
      <c r="J47" s="240">
        <v>16.850000000000001</v>
      </c>
      <c r="K47" s="240">
        <v>6.09</v>
      </c>
      <c r="L47" s="240">
        <v>12.48</v>
      </c>
      <c r="M47" s="240">
        <v>173.5145</v>
      </c>
      <c r="O47" s="241"/>
      <c r="P47" s="241"/>
      <c r="Q47" s="241"/>
    </row>
    <row r="48" spans="1:17" s="228" customFormat="1" ht="18.75" customHeight="1" x14ac:dyDescent="0.2">
      <c r="A48" s="222">
        <v>71</v>
      </c>
      <c r="B48" s="223" t="s">
        <v>106</v>
      </c>
      <c r="C48" s="224">
        <v>3.9487000000000001</v>
      </c>
      <c r="D48" s="225">
        <v>24459.553800000002</v>
      </c>
      <c r="E48" s="226">
        <v>14630.397499999999</v>
      </c>
      <c r="F48" s="226">
        <v>19259.7637</v>
      </c>
      <c r="G48" s="226">
        <v>29870.019199999999</v>
      </c>
      <c r="H48" s="226">
        <v>35624.719299999997</v>
      </c>
      <c r="I48" s="226">
        <v>25221.687999999998</v>
      </c>
      <c r="J48" s="227">
        <v>18.440000000000001</v>
      </c>
      <c r="K48" s="227">
        <v>3.09</v>
      </c>
      <c r="L48" s="227">
        <v>12.21</v>
      </c>
      <c r="M48" s="227">
        <v>177.42570000000001</v>
      </c>
      <c r="O48" s="241"/>
      <c r="P48" s="241"/>
      <c r="Q48" s="241"/>
    </row>
    <row r="49" spans="1:17" s="241" customFormat="1" ht="18.75" customHeight="1" x14ac:dyDescent="0.2">
      <c r="A49" s="222">
        <v>72</v>
      </c>
      <c r="B49" s="223" t="s">
        <v>107</v>
      </c>
      <c r="C49" s="224">
        <v>15.1905</v>
      </c>
      <c r="D49" s="225">
        <v>30994.364799999999</v>
      </c>
      <c r="E49" s="226">
        <v>21202.866999999998</v>
      </c>
      <c r="F49" s="226">
        <v>26436.6734</v>
      </c>
      <c r="G49" s="226">
        <v>37395.179400000001</v>
      </c>
      <c r="H49" s="226">
        <v>43162.6708</v>
      </c>
      <c r="I49" s="226">
        <v>32095.2107</v>
      </c>
      <c r="J49" s="227">
        <v>17.7</v>
      </c>
      <c r="K49" s="227">
        <v>6.57</v>
      </c>
      <c r="L49" s="227">
        <v>12.83</v>
      </c>
      <c r="M49" s="227">
        <v>173.27369999999999</v>
      </c>
    </row>
    <row r="50" spans="1:17" s="241" customFormat="1" ht="18.75" customHeight="1" x14ac:dyDescent="0.2">
      <c r="A50" s="222">
        <v>73</v>
      </c>
      <c r="B50" s="223" t="s">
        <v>108</v>
      </c>
      <c r="C50" s="224">
        <v>1.0660000000000001</v>
      </c>
      <c r="D50" s="225" t="s">
        <v>80</v>
      </c>
      <c r="E50" s="226" t="s">
        <v>80</v>
      </c>
      <c r="F50" s="226" t="s">
        <v>80</v>
      </c>
      <c r="G50" s="226" t="s">
        <v>80</v>
      </c>
      <c r="H50" s="226" t="s">
        <v>80</v>
      </c>
      <c r="I50" s="226" t="s">
        <v>80</v>
      </c>
      <c r="J50" s="227" t="s">
        <v>80</v>
      </c>
      <c r="K50" s="227" t="s">
        <v>80</v>
      </c>
      <c r="L50" s="227" t="s">
        <v>80</v>
      </c>
      <c r="M50" s="227" t="s">
        <v>80</v>
      </c>
    </row>
    <row r="51" spans="1:17" s="228" customFormat="1" ht="18.75" customHeight="1" x14ac:dyDescent="0.2">
      <c r="A51" s="222">
        <v>74</v>
      </c>
      <c r="B51" s="223" t="s">
        <v>109</v>
      </c>
      <c r="C51" s="224">
        <v>2.9712000000000001</v>
      </c>
      <c r="D51" s="225">
        <v>35110.254099999998</v>
      </c>
      <c r="E51" s="226">
        <v>22294.744900000002</v>
      </c>
      <c r="F51" s="226">
        <v>28158.1672</v>
      </c>
      <c r="G51" s="226">
        <v>40295.436500000003</v>
      </c>
      <c r="H51" s="226">
        <v>46591.558400000002</v>
      </c>
      <c r="I51" s="226">
        <v>34761.448900000003</v>
      </c>
      <c r="J51" s="227">
        <v>15.52</v>
      </c>
      <c r="K51" s="227">
        <v>5.25</v>
      </c>
      <c r="L51" s="227">
        <v>12.17</v>
      </c>
      <c r="M51" s="227">
        <v>172.56059999999999</v>
      </c>
      <c r="O51" s="241"/>
      <c r="P51" s="241"/>
      <c r="Q51" s="241"/>
    </row>
    <row r="52" spans="1:17" s="228" customFormat="1" ht="18.75" customHeight="1" x14ac:dyDescent="0.2">
      <c r="A52" s="222">
        <v>75</v>
      </c>
      <c r="B52" s="223" t="s">
        <v>110</v>
      </c>
      <c r="C52" s="224">
        <v>6.2290999999999999</v>
      </c>
      <c r="D52" s="225">
        <v>22908.839100000001</v>
      </c>
      <c r="E52" s="226">
        <v>14784.970300000001</v>
      </c>
      <c r="F52" s="226">
        <v>18387.9512</v>
      </c>
      <c r="G52" s="226">
        <v>27899.816200000001</v>
      </c>
      <c r="H52" s="226">
        <v>35112.887000000002</v>
      </c>
      <c r="I52" s="226">
        <v>23741.594099999998</v>
      </c>
      <c r="J52" s="227">
        <v>13.78</v>
      </c>
      <c r="K52" s="227">
        <v>7.96</v>
      </c>
      <c r="L52" s="227">
        <v>11.76</v>
      </c>
      <c r="M52" s="227">
        <v>172.4708</v>
      </c>
      <c r="O52" s="241"/>
      <c r="P52" s="241"/>
      <c r="Q52" s="241"/>
    </row>
    <row r="53" spans="1:17" s="228" customFormat="1" ht="18.75" customHeight="1" x14ac:dyDescent="0.2">
      <c r="A53" s="235">
        <v>8</v>
      </c>
      <c r="B53" s="236" t="s">
        <v>111</v>
      </c>
      <c r="C53" s="237">
        <v>33.005899999999997</v>
      </c>
      <c r="D53" s="238">
        <v>28605.897799999999</v>
      </c>
      <c r="E53" s="239">
        <v>18906.680799999998</v>
      </c>
      <c r="F53" s="239">
        <v>23468.492900000001</v>
      </c>
      <c r="G53" s="239">
        <v>33255.8802</v>
      </c>
      <c r="H53" s="239">
        <v>38402.052799999998</v>
      </c>
      <c r="I53" s="239">
        <v>28833.608499999998</v>
      </c>
      <c r="J53" s="240">
        <v>17.940000000000001</v>
      </c>
      <c r="K53" s="240">
        <v>7.19</v>
      </c>
      <c r="L53" s="240">
        <v>12.16</v>
      </c>
      <c r="M53" s="240">
        <v>175.12639999999999</v>
      </c>
      <c r="O53" s="241"/>
      <c r="P53" s="241"/>
      <c r="Q53" s="241"/>
    </row>
    <row r="54" spans="1:17" ht="18.75" customHeight="1" x14ac:dyDescent="0.3">
      <c r="A54" s="222">
        <v>81</v>
      </c>
      <c r="B54" s="223" t="s">
        <v>112</v>
      </c>
      <c r="C54" s="224">
        <v>9.9497999999999998</v>
      </c>
      <c r="D54" s="225">
        <v>28116.977999999999</v>
      </c>
      <c r="E54" s="226">
        <v>18745.572499999998</v>
      </c>
      <c r="F54" s="226">
        <v>23322.418300000001</v>
      </c>
      <c r="G54" s="226">
        <v>33776.272299999997</v>
      </c>
      <c r="H54" s="226">
        <v>39869.714999999997</v>
      </c>
      <c r="I54" s="226">
        <v>28977.0298</v>
      </c>
      <c r="J54" s="227">
        <v>17.420000000000002</v>
      </c>
      <c r="K54" s="227">
        <v>9.91</v>
      </c>
      <c r="L54" s="227">
        <v>12.54</v>
      </c>
      <c r="M54" s="227">
        <v>172.9188</v>
      </c>
      <c r="O54" s="241"/>
      <c r="P54" s="241"/>
      <c r="Q54" s="241"/>
    </row>
    <row r="55" spans="1:17" ht="18.75" customHeight="1" x14ac:dyDescent="0.3">
      <c r="A55" s="222">
        <v>82</v>
      </c>
      <c r="B55" s="223" t="s">
        <v>113</v>
      </c>
      <c r="C55" s="224">
        <v>7.9787999999999997</v>
      </c>
      <c r="D55" s="225">
        <v>27218.191900000002</v>
      </c>
      <c r="E55" s="226">
        <v>18585.206200000001</v>
      </c>
      <c r="F55" s="226">
        <v>22924.162799999998</v>
      </c>
      <c r="G55" s="226">
        <v>31413.9846</v>
      </c>
      <c r="H55" s="226">
        <v>35197.498599999999</v>
      </c>
      <c r="I55" s="226">
        <v>27282.397000000001</v>
      </c>
      <c r="J55" s="227">
        <v>13.61</v>
      </c>
      <c r="K55" s="227">
        <v>6.14</v>
      </c>
      <c r="L55" s="227">
        <v>13.32</v>
      </c>
      <c r="M55" s="227">
        <v>169.69649999999999</v>
      </c>
      <c r="O55" s="241"/>
      <c r="P55" s="241"/>
      <c r="Q55" s="241"/>
    </row>
    <row r="56" spans="1:17" ht="18.75" customHeight="1" x14ac:dyDescent="0.3">
      <c r="A56" s="222">
        <v>83</v>
      </c>
      <c r="B56" s="223" t="s">
        <v>114</v>
      </c>
      <c r="C56" s="224">
        <v>15.077199999999999</v>
      </c>
      <c r="D56" s="225">
        <v>29569.3956</v>
      </c>
      <c r="E56" s="226">
        <v>19251.2346</v>
      </c>
      <c r="F56" s="226">
        <v>24029.747200000002</v>
      </c>
      <c r="G56" s="226">
        <v>33982.577899999997</v>
      </c>
      <c r="H56" s="226">
        <v>39426.143600000003</v>
      </c>
      <c r="I56" s="226">
        <v>29559.875400000001</v>
      </c>
      <c r="J56" s="227">
        <v>20.39</v>
      </c>
      <c r="K56" s="227">
        <v>5.94</v>
      </c>
      <c r="L56" s="227">
        <v>11.34</v>
      </c>
      <c r="M56" s="227">
        <v>179.45670000000001</v>
      </c>
      <c r="O56" s="241"/>
      <c r="P56" s="241"/>
      <c r="Q56" s="241"/>
    </row>
    <row r="57" spans="1:17" ht="18.75" customHeight="1" x14ac:dyDescent="0.3">
      <c r="A57" s="235">
        <v>9</v>
      </c>
      <c r="B57" s="236" t="s">
        <v>115</v>
      </c>
      <c r="C57" s="237">
        <v>8.5581999999999994</v>
      </c>
      <c r="D57" s="238">
        <v>20837.118399999999</v>
      </c>
      <c r="E57" s="239">
        <v>14757.277899999999</v>
      </c>
      <c r="F57" s="239">
        <v>17080.405599999998</v>
      </c>
      <c r="G57" s="239">
        <v>27041.528699999999</v>
      </c>
      <c r="H57" s="239">
        <v>30621.538100000002</v>
      </c>
      <c r="I57" s="239">
        <v>22286.509900000001</v>
      </c>
      <c r="J57" s="240">
        <v>14.19</v>
      </c>
      <c r="K57" s="240">
        <v>3.8</v>
      </c>
      <c r="L57" s="240">
        <v>11.37</v>
      </c>
      <c r="M57" s="240">
        <v>173.7552</v>
      </c>
      <c r="O57" s="241"/>
      <c r="P57" s="241"/>
      <c r="Q57" s="241"/>
    </row>
    <row r="58" spans="1:17" ht="18.75" customHeight="1" x14ac:dyDescent="0.3">
      <c r="A58" s="222">
        <v>91</v>
      </c>
      <c r="B58" s="223" t="s">
        <v>116</v>
      </c>
      <c r="C58" s="224">
        <v>1.6214</v>
      </c>
      <c r="D58" s="225">
        <v>16923.154500000001</v>
      </c>
      <c r="E58" s="226">
        <v>13886.1289</v>
      </c>
      <c r="F58" s="226">
        <v>15039.6666</v>
      </c>
      <c r="G58" s="226">
        <v>20555.235799999999</v>
      </c>
      <c r="H58" s="226">
        <v>27194.5281</v>
      </c>
      <c r="I58" s="226">
        <v>18479.652999999998</v>
      </c>
      <c r="J58" s="227">
        <v>9.6999999999999993</v>
      </c>
      <c r="K58" s="227">
        <v>1.84</v>
      </c>
      <c r="L58" s="227">
        <v>11.02</v>
      </c>
      <c r="M58" s="227">
        <v>171.84710000000001</v>
      </c>
      <c r="O58" s="241"/>
      <c r="P58" s="241"/>
      <c r="Q58" s="241"/>
    </row>
    <row r="59" spans="1:17" ht="18.75" customHeight="1" x14ac:dyDescent="0.3">
      <c r="A59" s="222">
        <v>92</v>
      </c>
      <c r="B59" s="223" t="s">
        <v>117</v>
      </c>
      <c r="C59" s="224">
        <v>0.65949999999999998</v>
      </c>
      <c r="D59" s="225" t="s">
        <v>80</v>
      </c>
      <c r="E59" s="226" t="s">
        <v>80</v>
      </c>
      <c r="F59" s="226" t="s">
        <v>80</v>
      </c>
      <c r="G59" s="226" t="s">
        <v>80</v>
      </c>
      <c r="H59" s="226" t="s">
        <v>80</v>
      </c>
      <c r="I59" s="226" t="s">
        <v>80</v>
      </c>
      <c r="J59" s="227" t="s">
        <v>80</v>
      </c>
      <c r="K59" s="227" t="s">
        <v>80</v>
      </c>
      <c r="L59" s="227" t="s">
        <v>80</v>
      </c>
      <c r="M59" s="227" t="s">
        <v>80</v>
      </c>
      <c r="O59" s="241"/>
      <c r="P59" s="241"/>
      <c r="Q59" s="241"/>
    </row>
    <row r="60" spans="1:17" ht="18.75" customHeight="1" x14ac:dyDescent="0.3">
      <c r="A60" s="222">
        <v>93</v>
      </c>
      <c r="B60" s="223" t="s">
        <v>118</v>
      </c>
      <c r="C60" s="224">
        <v>5.2441000000000004</v>
      </c>
      <c r="D60" s="225">
        <v>21349.009300000002</v>
      </c>
      <c r="E60" s="226">
        <v>15661.1039</v>
      </c>
      <c r="F60" s="226">
        <v>17889.904399999999</v>
      </c>
      <c r="G60" s="226">
        <v>27454.769899999999</v>
      </c>
      <c r="H60" s="226">
        <v>33382.690900000001</v>
      </c>
      <c r="I60" s="226">
        <v>23173.6414</v>
      </c>
      <c r="J60" s="227">
        <v>14.11</v>
      </c>
      <c r="K60" s="227">
        <v>4.46</v>
      </c>
      <c r="L60" s="227">
        <v>11.55</v>
      </c>
      <c r="M60" s="227">
        <v>174.2499</v>
      </c>
      <c r="O60" s="241"/>
      <c r="P60" s="241"/>
      <c r="Q60" s="241"/>
    </row>
    <row r="61" spans="1:17" ht="18.75" customHeight="1" x14ac:dyDescent="0.3">
      <c r="A61" s="222">
        <v>94</v>
      </c>
      <c r="B61" s="223" t="s">
        <v>119</v>
      </c>
      <c r="C61" s="224">
        <v>0.2455</v>
      </c>
      <c r="D61" s="225" t="s">
        <v>80</v>
      </c>
      <c r="E61" s="226" t="s">
        <v>80</v>
      </c>
      <c r="F61" s="226" t="s">
        <v>80</v>
      </c>
      <c r="G61" s="226" t="s">
        <v>80</v>
      </c>
      <c r="H61" s="226" t="s">
        <v>80</v>
      </c>
      <c r="I61" s="226" t="s">
        <v>80</v>
      </c>
      <c r="J61" s="227" t="s">
        <v>80</v>
      </c>
      <c r="K61" s="227" t="s">
        <v>80</v>
      </c>
      <c r="L61" s="227" t="s">
        <v>80</v>
      </c>
      <c r="M61" s="227" t="s">
        <v>80</v>
      </c>
      <c r="O61" s="241"/>
      <c r="P61" s="241"/>
      <c r="Q61" s="241"/>
    </row>
    <row r="62" spans="1:17" ht="18.75" customHeight="1" x14ac:dyDescent="0.3">
      <c r="A62" s="222">
        <v>95</v>
      </c>
      <c r="B62" s="223" t="s">
        <v>120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  <c r="P62" s="241"/>
      <c r="Q62" s="241"/>
    </row>
    <row r="63" spans="1:17" ht="18.75" customHeight="1" x14ac:dyDescent="0.3">
      <c r="A63" s="222">
        <v>96</v>
      </c>
      <c r="B63" s="223" t="s">
        <v>121</v>
      </c>
      <c r="C63" s="224">
        <v>0.78749999999999998</v>
      </c>
      <c r="D63" s="225" t="s">
        <v>80</v>
      </c>
      <c r="E63" s="226" t="s">
        <v>80</v>
      </c>
      <c r="F63" s="226" t="s">
        <v>80</v>
      </c>
      <c r="G63" s="226" t="s">
        <v>80</v>
      </c>
      <c r="H63" s="226" t="s">
        <v>80</v>
      </c>
      <c r="I63" s="226" t="s">
        <v>80</v>
      </c>
      <c r="J63" s="227" t="s">
        <v>80</v>
      </c>
      <c r="K63" s="227" t="s">
        <v>80</v>
      </c>
      <c r="L63" s="227" t="s">
        <v>80</v>
      </c>
      <c r="M63" s="227" t="s">
        <v>80</v>
      </c>
      <c r="O63" s="241"/>
      <c r="P63" s="241"/>
      <c r="Q63" s="241"/>
    </row>
    <row r="64" spans="1:17" ht="18.75" customHeight="1" x14ac:dyDescent="0.3">
      <c r="A64" s="222"/>
      <c r="B64" s="223" t="s">
        <v>63</v>
      </c>
      <c r="C64" s="224"/>
      <c r="D64" s="225"/>
      <c r="E64" s="226"/>
      <c r="F64" s="226"/>
      <c r="G64" s="226"/>
      <c r="H64" s="226"/>
      <c r="I64" s="226"/>
      <c r="J64" s="227"/>
      <c r="K64" s="227"/>
      <c r="L64" s="227"/>
      <c r="M64" s="227"/>
      <c r="O64" s="241"/>
    </row>
    <row r="65" spans="1:13" ht="2.25" customHeight="1" x14ac:dyDescent="0.3">
      <c r="A65" s="243"/>
      <c r="B65" s="244"/>
      <c r="C65" s="243"/>
      <c r="D65" s="245"/>
      <c r="E65" s="246"/>
      <c r="F65" s="246"/>
      <c r="G65" s="246"/>
      <c r="H65" s="246"/>
      <c r="I65" s="246"/>
      <c r="J65" s="245"/>
      <c r="K65" s="245"/>
      <c r="L65" s="245"/>
      <c r="M65" s="245"/>
    </row>
    <row r="66" spans="1:13" ht="18.75" customHeight="1" x14ac:dyDescent="0.3">
      <c r="A66" s="247"/>
      <c r="B66" s="248" t="s">
        <v>41</v>
      </c>
      <c r="C66" s="249">
        <v>135.62200000000001</v>
      </c>
      <c r="D66" s="250">
        <v>29197.942299999999</v>
      </c>
      <c r="E66" s="251">
        <v>17901.03</v>
      </c>
      <c r="F66" s="251">
        <v>22756.3891</v>
      </c>
      <c r="G66" s="251">
        <v>37208.416899999997</v>
      </c>
      <c r="H66" s="251">
        <v>48363.684999999998</v>
      </c>
      <c r="I66" s="251">
        <v>32660.347900000001</v>
      </c>
      <c r="J66" s="252">
        <v>17.3</v>
      </c>
      <c r="K66" s="252">
        <v>4.3600000000000003</v>
      </c>
      <c r="L66" s="252">
        <v>11.22</v>
      </c>
      <c r="M66" s="252">
        <v>173.4384</v>
      </c>
    </row>
    <row r="67" spans="1:13" ht="17.25" customHeight="1" x14ac:dyDescent="0.3">
      <c r="B67" s="253"/>
      <c r="C67" s="254"/>
      <c r="D67" s="255"/>
      <c r="E67" s="256"/>
      <c r="F67" s="256"/>
      <c r="G67" s="256"/>
      <c r="H67" s="256"/>
      <c r="I67" s="256"/>
      <c r="J67" s="242"/>
      <c r="K67" s="242"/>
      <c r="L67" s="242"/>
      <c r="M67" s="257"/>
    </row>
    <row r="68" spans="1:13" ht="17.25" hidden="1" customHeight="1" x14ac:dyDescent="0.3">
      <c r="B68" s="258" t="s">
        <v>63</v>
      </c>
      <c r="C68" s="259">
        <v>29.844799999999999</v>
      </c>
      <c r="D68" s="260">
        <v>21865.473900000001</v>
      </c>
      <c r="E68" s="260">
        <v>11090.535599999999</v>
      </c>
      <c r="F68" s="260">
        <v>13662.0347</v>
      </c>
      <c r="G68" s="260">
        <v>29526.158200000002</v>
      </c>
      <c r="H68" s="260">
        <v>41565.772900000004</v>
      </c>
      <c r="I68" s="260">
        <v>25605.9218</v>
      </c>
      <c r="J68" s="261">
        <v>13.51</v>
      </c>
      <c r="K68" s="261">
        <v>4.3899999999999997</v>
      </c>
      <c r="L68" s="261">
        <v>6.44</v>
      </c>
      <c r="M68" s="262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765E2-E8E3-4241-AED8-C3701696A0F7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H35" sqref="H35"/>
    </sheetView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Kraj Vysočina</v>
      </c>
      <c r="C4" s="76"/>
      <c r="D4" s="266"/>
      <c r="E4" s="266"/>
      <c r="F4" s="266"/>
      <c r="G4" s="266"/>
      <c r="H4" s="266"/>
      <c r="I4" s="18"/>
      <c r="J4" s="19" t="str">
        <f>VLOOKUP($P$1,[1]System!$N$2:$Q$16,2,0)</f>
        <v>Kraj Vysočina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124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125</v>
      </c>
      <c r="B12" s="285">
        <v>0.30740000000000001</v>
      </c>
      <c r="C12" s="286">
        <v>85795.773700000005</v>
      </c>
      <c r="D12" s="287">
        <v>35169.305800000002</v>
      </c>
      <c r="E12" s="287">
        <v>41542.769</v>
      </c>
      <c r="F12" s="287">
        <v>146583.26560000001</v>
      </c>
      <c r="G12" s="287">
        <v>248247.45509999999</v>
      </c>
      <c r="H12" s="287">
        <v>116502.2442</v>
      </c>
      <c r="I12" s="288">
        <v>18.48</v>
      </c>
      <c r="J12" s="288">
        <v>1.03</v>
      </c>
      <c r="K12" s="288">
        <v>10.59</v>
      </c>
      <c r="L12" s="288">
        <v>173.73169999999999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126</v>
      </c>
      <c r="B13" s="291">
        <v>0.23019999999999999</v>
      </c>
      <c r="C13" s="292">
        <v>54788.5363</v>
      </c>
      <c r="D13" s="293">
        <v>23669.1698</v>
      </c>
      <c r="E13" s="293">
        <v>34341.654600000002</v>
      </c>
      <c r="F13" s="293">
        <v>102792.0257</v>
      </c>
      <c r="G13" s="293">
        <v>152185.17050000001</v>
      </c>
      <c r="H13" s="293">
        <v>79289.234700000001</v>
      </c>
      <c r="I13" s="294">
        <v>22.03</v>
      </c>
      <c r="J13" s="294">
        <v>0.81</v>
      </c>
      <c r="K13" s="294">
        <v>11.44</v>
      </c>
      <c r="L13" s="294">
        <v>171.7561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127</v>
      </c>
      <c r="B14" s="285">
        <v>0.20730000000000001</v>
      </c>
      <c r="C14" s="286">
        <v>51334.449800000002</v>
      </c>
      <c r="D14" s="287">
        <v>19689.990600000001</v>
      </c>
      <c r="E14" s="287">
        <v>34004.246400000004</v>
      </c>
      <c r="F14" s="287">
        <v>79762.082299999995</v>
      </c>
      <c r="G14" s="287">
        <v>130665.06170000001</v>
      </c>
      <c r="H14" s="287">
        <v>65081.525500000003</v>
      </c>
      <c r="I14" s="288">
        <v>16.78</v>
      </c>
      <c r="J14" s="288">
        <v>0.98</v>
      </c>
      <c r="K14" s="288">
        <v>11.49</v>
      </c>
      <c r="L14" s="288">
        <v>170.50800000000001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128</v>
      </c>
      <c r="B15" s="291">
        <v>0.46079999999999999</v>
      </c>
      <c r="C15" s="292">
        <v>65461.343000000001</v>
      </c>
      <c r="D15" s="293">
        <v>20515.701799999999</v>
      </c>
      <c r="E15" s="293">
        <v>50553.904399999999</v>
      </c>
      <c r="F15" s="293">
        <v>89886.693700000003</v>
      </c>
      <c r="G15" s="293">
        <v>141685.46119999999</v>
      </c>
      <c r="H15" s="293">
        <v>74515.667400000006</v>
      </c>
      <c r="I15" s="294">
        <v>26.06</v>
      </c>
      <c r="J15" s="294">
        <v>0.67</v>
      </c>
      <c r="K15" s="294">
        <v>10.09</v>
      </c>
      <c r="L15" s="294">
        <v>173.20310000000001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129</v>
      </c>
      <c r="B16" s="285">
        <v>0.12330000000000001</v>
      </c>
      <c r="C16" s="286">
        <v>80125.599300000002</v>
      </c>
      <c r="D16" s="287">
        <v>51414.5599</v>
      </c>
      <c r="E16" s="287">
        <v>66025.127500000002</v>
      </c>
      <c r="F16" s="287">
        <v>110574.4354</v>
      </c>
      <c r="G16" s="287">
        <v>146824.76329999999</v>
      </c>
      <c r="H16" s="287">
        <v>90830.006200000003</v>
      </c>
      <c r="I16" s="288">
        <v>15.05</v>
      </c>
      <c r="J16" s="288">
        <v>0.44</v>
      </c>
      <c r="K16" s="288">
        <v>11.9</v>
      </c>
      <c r="L16" s="288">
        <v>171.27889999999999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130</v>
      </c>
      <c r="B17" s="291">
        <v>0.98170000000000002</v>
      </c>
      <c r="C17" s="292">
        <v>74618.930999999997</v>
      </c>
      <c r="D17" s="293">
        <v>35730.962</v>
      </c>
      <c r="E17" s="293">
        <v>52134.068700000003</v>
      </c>
      <c r="F17" s="293">
        <v>102327.5524</v>
      </c>
      <c r="G17" s="293">
        <v>160688.448</v>
      </c>
      <c r="H17" s="293">
        <v>86462.553700000004</v>
      </c>
      <c r="I17" s="294">
        <v>18.97</v>
      </c>
      <c r="J17" s="294">
        <v>1.04</v>
      </c>
      <c r="K17" s="294">
        <v>10.78</v>
      </c>
      <c r="L17" s="294">
        <v>171.23060000000001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131</v>
      </c>
      <c r="B18" s="285">
        <v>0.2873</v>
      </c>
      <c r="C18" s="286">
        <v>52209.6077</v>
      </c>
      <c r="D18" s="287">
        <v>29869.2994</v>
      </c>
      <c r="E18" s="287">
        <v>39602.9061</v>
      </c>
      <c r="F18" s="287">
        <v>85595.622199999998</v>
      </c>
      <c r="G18" s="287">
        <v>115636.29240000001</v>
      </c>
      <c r="H18" s="287">
        <v>66864.894499999995</v>
      </c>
      <c r="I18" s="288">
        <v>15.87</v>
      </c>
      <c r="J18" s="288">
        <v>0.5</v>
      </c>
      <c r="K18" s="288">
        <v>10.62</v>
      </c>
      <c r="L18" s="288">
        <v>171.42490000000001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132</v>
      </c>
      <c r="B19" s="291">
        <v>8.3400000000000002E-2</v>
      </c>
      <c r="C19" s="292">
        <v>68951.397400000002</v>
      </c>
      <c r="D19" s="293">
        <v>50962.742200000001</v>
      </c>
      <c r="E19" s="293">
        <v>57522.0268</v>
      </c>
      <c r="F19" s="293">
        <v>80272.941399999996</v>
      </c>
      <c r="G19" s="293">
        <v>121536.7029</v>
      </c>
      <c r="H19" s="293">
        <v>78750.560299999997</v>
      </c>
      <c r="I19" s="294">
        <v>26.56</v>
      </c>
      <c r="J19" s="294">
        <v>1.52</v>
      </c>
      <c r="K19" s="294">
        <v>11.75</v>
      </c>
      <c r="L19" s="294">
        <v>173.94730000000001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133</v>
      </c>
      <c r="B20" s="285">
        <v>0.28970000000000001</v>
      </c>
      <c r="C20" s="286">
        <v>35519.477099999996</v>
      </c>
      <c r="D20" s="287">
        <v>28519.5677</v>
      </c>
      <c r="E20" s="287">
        <v>32720.595300000001</v>
      </c>
      <c r="F20" s="287">
        <v>42303.166400000002</v>
      </c>
      <c r="G20" s="287">
        <v>54611.120999999999</v>
      </c>
      <c r="H20" s="287">
        <v>40199.914100000002</v>
      </c>
      <c r="I20" s="288">
        <v>9.31</v>
      </c>
      <c r="J20" s="288">
        <v>3.96</v>
      </c>
      <c r="K20" s="288">
        <v>10.64</v>
      </c>
      <c r="L20" s="288">
        <v>175.49029999999999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134</v>
      </c>
      <c r="B21" s="291">
        <v>7.8899999999999998E-2</v>
      </c>
      <c r="C21" s="292">
        <v>39649.557699999998</v>
      </c>
      <c r="D21" s="293">
        <v>28095.819599999999</v>
      </c>
      <c r="E21" s="293">
        <v>33290.662400000001</v>
      </c>
      <c r="F21" s="293">
        <v>49361.099800000004</v>
      </c>
      <c r="G21" s="293">
        <v>56932.678599999999</v>
      </c>
      <c r="H21" s="293">
        <v>41001.438999999998</v>
      </c>
      <c r="I21" s="294">
        <v>15.56</v>
      </c>
      <c r="J21" s="294">
        <v>1.54</v>
      </c>
      <c r="K21" s="294">
        <v>10.8</v>
      </c>
      <c r="L21" s="294">
        <v>174.3073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135</v>
      </c>
      <c r="B22" s="285">
        <v>0.47120000000000001</v>
      </c>
      <c r="C22" s="286">
        <v>44944.595500000003</v>
      </c>
      <c r="D22" s="287">
        <v>30713.462899999999</v>
      </c>
      <c r="E22" s="287">
        <v>37084.936999999998</v>
      </c>
      <c r="F22" s="287">
        <v>64713.592600000004</v>
      </c>
      <c r="G22" s="287">
        <v>81838.5337</v>
      </c>
      <c r="H22" s="287">
        <v>52278.461600000002</v>
      </c>
      <c r="I22" s="288">
        <v>14.02</v>
      </c>
      <c r="J22" s="288">
        <v>2.04</v>
      </c>
      <c r="K22" s="288">
        <v>12.03</v>
      </c>
      <c r="L22" s="288">
        <v>173.0635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136</v>
      </c>
      <c r="B23" s="291">
        <v>0.35599999999999998</v>
      </c>
      <c r="C23" s="292">
        <v>44346.956200000001</v>
      </c>
      <c r="D23" s="293">
        <v>31354.887299999999</v>
      </c>
      <c r="E23" s="293">
        <v>31354.887299999999</v>
      </c>
      <c r="F23" s="293">
        <v>54581.9015</v>
      </c>
      <c r="G23" s="293">
        <v>83506.181200000006</v>
      </c>
      <c r="H23" s="293">
        <v>48848.164499999999</v>
      </c>
      <c r="I23" s="294">
        <v>18.850000000000001</v>
      </c>
      <c r="J23" s="294">
        <v>0.99</v>
      </c>
      <c r="K23" s="294">
        <v>9.42</v>
      </c>
      <c r="L23" s="294">
        <v>172.49039999999999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137</v>
      </c>
      <c r="B24" s="285">
        <v>0.37569999999999998</v>
      </c>
      <c r="C24" s="286">
        <v>68949.854699999996</v>
      </c>
      <c r="D24" s="287">
        <v>44918.7837</v>
      </c>
      <c r="E24" s="287">
        <v>56196.469799999999</v>
      </c>
      <c r="F24" s="287">
        <v>88402.238800000006</v>
      </c>
      <c r="G24" s="287">
        <v>118619.0898</v>
      </c>
      <c r="H24" s="287">
        <v>74702.568799999994</v>
      </c>
      <c r="I24" s="288">
        <v>13.37</v>
      </c>
      <c r="J24" s="288">
        <v>5.99</v>
      </c>
      <c r="K24" s="288">
        <v>10.69</v>
      </c>
      <c r="L24" s="288">
        <v>162.76830000000001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138</v>
      </c>
      <c r="B25" s="291">
        <v>0.20780000000000001</v>
      </c>
      <c r="C25" s="292">
        <v>54574.755299999997</v>
      </c>
      <c r="D25" s="293">
        <v>41228.550199999998</v>
      </c>
      <c r="E25" s="293">
        <v>46480.071900000003</v>
      </c>
      <c r="F25" s="293">
        <v>65560.119699999996</v>
      </c>
      <c r="G25" s="293">
        <v>75000.672600000005</v>
      </c>
      <c r="H25" s="293">
        <v>57175.407299999999</v>
      </c>
      <c r="I25" s="294">
        <v>54.18</v>
      </c>
      <c r="J25" s="294">
        <v>0.48</v>
      </c>
      <c r="K25" s="294">
        <v>10.59</v>
      </c>
      <c r="L25" s="294">
        <v>165.9624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139</v>
      </c>
      <c r="B26" s="285">
        <v>4.07E-2</v>
      </c>
      <c r="C26" s="286">
        <v>47484.366300000002</v>
      </c>
      <c r="D26" s="287">
        <v>35506.217499999999</v>
      </c>
      <c r="E26" s="287">
        <v>41386.298499999997</v>
      </c>
      <c r="F26" s="287">
        <v>57631.596299999997</v>
      </c>
      <c r="G26" s="287">
        <v>83177.371499999994</v>
      </c>
      <c r="H26" s="287">
        <v>51977.417200000004</v>
      </c>
      <c r="I26" s="288">
        <v>8.98</v>
      </c>
      <c r="J26" s="288">
        <v>0.03</v>
      </c>
      <c r="K26" s="288">
        <v>13.27</v>
      </c>
      <c r="L26" s="288">
        <v>174.00829999999999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140</v>
      </c>
      <c r="B27" s="291">
        <v>0.1983</v>
      </c>
      <c r="C27" s="292">
        <v>41489.371899999998</v>
      </c>
      <c r="D27" s="293">
        <v>29678.339199999999</v>
      </c>
      <c r="E27" s="293">
        <v>34808.061500000003</v>
      </c>
      <c r="F27" s="293">
        <v>48783.5363</v>
      </c>
      <c r="G27" s="293">
        <v>66191.698000000004</v>
      </c>
      <c r="H27" s="293">
        <v>46355.207000000002</v>
      </c>
      <c r="I27" s="294">
        <v>20.99</v>
      </c>
      <c r="J27" s="294">
        <v>0.38</v>
      </c>
      <c r="K27" s="294">
        <v>10.99</v>
      </c>
      <c r="L27" s="294">
        <v>173.6386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141</v>
      </c>
      <c r="B28" s="285">
        <v>7.7499999999999999E-2</v>
      </c>
      <c r="C28" s="286">
        <v>42730.791499999999</v>
      </c>
      <c r="D28" s="287">
        <v>32396.164100000002</v>
      </c>
      <c r="E28" s="287">
        <v>35216.757299999997</v>
      </c>
      <c r="F28" s="287">
        <v>49908.881300000001</v>
      </c>
      <c r="G28" s="287">
        <v>60832.174400000004</v>
      </c>
      <c r="H28" s="287">
        <v>45060.323900000003</v>
      </c>
      <c r="I28" s="288">
        <v>15.49</v>
      </c>
      <c r="J28" s="288">
        <v>0.06</v>
      </c>
      <c r="K28" s="288">
        <v>11.46</v>
      </c>
      <c r="L28" s="288">
        <v>172.36510000000001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142</v>
      </c>
      <c r="B29" s="291">
        <v>3.85E-2</v>
      </c>
      <c r="C29" s="292">
        <v>43621.771699999998</v>
      </c>
      <c r="D29" s="293">
        <v>27950.773499999999</v>
      </c>
      <c r="E29" s="293">
        <v>33616.375500000002</v>
      </c>
      <c r="F29" s="293">
        <v>61561.191500000001</v>
      </c>
      <c r="G29" s="293">
        <v>81844.683000000005</v>
      </c>
      <c r="H29" s="293">
        <v>49840.017899999999</v>
      </c>
      <c r="I29" s="294">
        <v>17.510000000000002</v>
      </c>
      <c r="J29" s="294">
        <v>0.62</v>
      </c>
      <c r="K29" s="294">
        <v>10.43</v>
      </c>
      <c r="L29" s="294">
        <v>170.6755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143</v>
      </c>
      <c r="B30" s="285">
        <v>0.1875</v>
      </c>
      <c r="C30" s="286">
        <v>43325.598899999997</v>
      </c>
      <c r="D30" s="287">
        <v>30144.148399999998</v>
      </c>
      <c r="E30" s="287">
        <v>37755.034099999997</v>
      </c>
      <c r="F30" s="287">
        <v>60472.252099999998</v>
      </c>
      <c r="G30" s="287">
        <v>84751.286900000006</v>
      </c>
      <c r="H30" s="287">
        <v>51595.705900000001</v>
      </c>
      <c r="I30" s="288">
        <v>20.75</v>
      </c>
      <c r="J30" s="288">
        <v>0.12</v>
      </c>
      <c r="K30" s="288">
        <v>9.76</v>
      </c>
      <c r="L30" s="288">
        <v>170.01070000000001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144</v>
      </c>
      <c r="B31" s="291">
        <v>0.44979999999999998</v>
      </c>
      <c r="C31" s="292">
        <v>54460.997300000003</v>
      </c>
      <c r="D31" s="293">
        <v>34491.3007</v>
      </c>
      <c r="E31" s="293">
        <v>46084.7618</v>
      </c>
      <c r="F31" s="293">
        <v>70640.187300000005</v>
      </c>
      <c r="G31" s="293">
        <v>83250.089500000002</v>
      </c>
      <c r="H31" s="293">
        <v>58775.188999999998</v>
      </c>
      <c r="I31" s="294">
        <v>22.61</v>
      </c>
      <c r="J31" s="294">
        <v>0.4</v>
      </c>
      <c r="K31" s="294">
        <v>10.25</v>
      </c>
      <c r="L31" s="294">
        <v>171.4461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145</v>
      </c>
      <c r="B32" s="285">
        <v>3.7400000000000003E-2</v>
      </c>
      <c r="C32" s="286">
        <v>47267.056400000001</v>
      </c>
      <c r="D32" s="287">
        <v>25766.908500000001</v>
      </c>
      <c r="E32" s="287">
        <v>35665.748699999996</v>
      </c>
      <c r="F32" s="287">
        <v>55755.512699999999</v>
      </c>
      <c r="G32" s="287">
        <v>70513.255499999999</v>
      </c>
      <c r="H32" s="287">
        <v>47766.704899999997</v>
      </c>
      <c r="I32" s="288">
        <v>16.7</v>
      </c>
      <c r="J32" s="288">
        <v>0.17</v>
      </c>
      <c r="K32" s="288">
        <v>11.09</v>
      </c>
      <c r="L32" s="288">
        <v>166.89009999999999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146</v>
      </c>
      <c r="B33" s="291">
        <v>0.12379999999999999</v>
      </c>
      <c r="C33" s="292">
        <v>20008.463</v>
      </c>
      <c r="D33" s="293">
        <v>16033.593500000001</v>
      </c>
      <c r="E33" s="293">
        <v>18151.6666</v>
      </c>
      <c r="F33" s="293">
        <v>24136.2281</v>
      </c>
      <c r="G33" s="293">
        <v>29859.080300000001</v>
      </c>
      <c r="H33" s="293">
        <v>21824.8269</v>
      </c>
      <c r="I33" s="294">
        <v>14.31</v>
      </c>
      <c r="J33" s="294">
        <v>1.37</v>
      </c>
      <c r="K33" s="294">
        <v>9.0399999999999991</v>
      </c>
      <c r="L33" s="294">
        <v>174.00030000000001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147</v>
      </c>
      <c r="B34" s="285">
        <v>3.8800000000000001E-2</v>
      </c>
      <c r="C34" s="286">
        <v>28970.797999999999</v>
      </c>
      <c r="D34" s="287">
        <v>20715.335999999999</v>
      </c>
      <c r="E34" s="287">
        <v>22777.567999999999</v>
      </c>
      <c r="F34" s="287">
        <v>36626.604399999997</v>
      </c>
      <c r="G34" s="287">
        <v>46320.743199999997</v>
      </c>
      <c r="H34" s="287">
        <v>30588.556</v>
      </c>
      <c r="I34" s="288">
        <v>3.15</v>
      </c>
      <c r="J34" s="288">
        <v>4.51</v>
      </c>
      <c r="K34" s="288">
        <v>9.9700000000000006</v>
      </c>
      <c r="L34" s="288">
        <v>173.34389999999999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148</v>
      </c>
      <c r="B35" s="291">
        <v>0.1371</v>
      </c>
      <c r="C35" s="292">
        <v>37448.9643</v>
      </c>
      <c r="D35" s="293">
        <v>26354.922699999999</v>
      </c>
      <c r="E35" s="293">
        <v>30753.789100000002</v>
      </c>
      <c r="F35" s="293">
        <v>48039.670899999997</v>
      </c>
      <c r="G35" s="293">
        <v>57789.397400000002</v>
      </c>
      <c r="H35" s="293">
        <v>40188.323700000001</v>
      </c>
      <c r="I35" s="294">
        <v>14.45</v>
      </c>
      <c r="J35" s="294">
        <v>4.03</v>
      </c>
      <c r="K35" s="294">
        <v>10.79</v>
      </c>
      <c r="L35" s="294">
        <v>172.74950000000001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149</v>
      </c>
      <c r="B36" s="285">
        <v>0.61990000000000001</v>
      </c>
      <c r="C36" s="286">
        <v>42025.4306</v>
      </c>
      <c r="D36" s="287">
        <v>25356.211200000002</v>
      </c>
      <c r="E36" s="287">
        <v>31679.460299999999</v>
      </c>
      <c r="F36" s="287">
        <v>50914.584000000003</v>
      </c>
      <c r="G36" s="287">
        <v>60309.354899999998</v>
      </c>
      <c r="H36" s="287">
        <v>42255.244500000001</v>
      </c>
      <c r="I36" s="288">
        <v>24.49</v>
      </c>
      <c r="J36" s="288">
        <v>0.42</v>
      </c>
      <c r="K36" s="288">
        <v>9.52</v>
      </c>
      <c r="L36" s="288">
        <v>173.9676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150</v>
      </c>
      <c r="B37" s="291">
        <v>1.0350999999999999</v>
      </c>
      <c r="C37" s="292">
        <v>45959.5605</v>
      </c>
      <c r="D37" s="293">
        <v>32557.525099999999</v>
      </c>
      <c r="E37" s="293">
        <v>35935.523699999998</v>
      </c>
      <c r="F37" s="293">
        <v>58148.7572</v>
      </c>
      <c r="G37" s="293">
        <v>65299.039100000002</v>
      </c>
      <c r="H37" s="293">
        <v>47658.767500000002</v>
      </c>
      <c r="I37" s="294">
        <v>13.98</v>
      </c>
      <c r="J37" s="294">
        <v>5.4</v>
      </c>
      <c r="K37" s="294">
        <v>10.17</v>
      </c>
      <c r="L37" s="294">
        <v>169.6046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151</v>
      </c>
      <c r="B38" s="285">
        <v>0.4254</v>
      </c>
      <c r="C38" s="286">
        <v>39710.903599999998</v>
      </c>
      <c r="D38" s="287">
        <v>20961.285500000002</v>
      </c>
      <c r="E38" s="287">
        <v>34513.734299999996</v>
      </c>
      <c r="F38" s="287">
        <v>48453.932500000003</v>
      </c>
      <c r="G38" s="287">
        <v>55418.924299999999</v>
      </c>
      <c r="H38" s="287">
        <v>39893.357499999998</v>
      </c>
      <c r="I38" s="288">
        <v>27.29</v>
      </c>
      <c r="J38" s="288">
        <v>6.03</v>
      </c>
      <c r="K38" s="288">
        <v>11.16</v>
      </c>
      <c r="L38" s="288">
        <v>170.9546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152</v>
      </c>
      <c r="B39" s="291">
        <v>3.2115</v>
      </c>
      <c r="C39" s="292">
        <v>36850.58</v>
      </c>
      <c r="D39" s="293">
        <v>24818.8328</v>
      </c>
      <c r="E39" s="293">
        <v>30341.636299999998</v>
      </c>
      <c r="F39" s="293">
        <v>44330.885699999999</v>
      </c>
      <c r="G39" s="293">
        <v>55781.196199999998</v>
      </c>
      <c r="H39" s="293">
        <v>38952.799299999999</v>
      </c>
      <c r="I39" s="294">
        <v>15.72</v>
      </c>
      <c r="J39" s="294">
        <v>2.78</v>
      </c>
      <c r="K39" s="294">
        <v>12.07</v>
      </c>
      <c r="L39" s="294">
        <v>170.57830000000001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153</v>
      </c>
      <c r="B40" s="285">
        <v>0.29380000000000001</v>
      </c>
      <c r="C40" s="286">
        <v>38820.661399999997</v>
      </c>
      <c r="D40" s="287">
        <v>22692.698199999999</v>
      </c>
      <c r="E40" s="287">
        <v>28509.8642</v>
      </c>
      <c r="F40" s="287">
        <v>48726.598100000003</v>
      </c>
      <c r="G40" s="287">
        <v>60941.135199999997</v>
      </c>
      <c r="H40" s="287">
        <v>40409.469599999997</v>
      </c>
      <c r="I40" s="288">
        <v>20.99</v>
      </c>
      <c r="J40" s="288">
        <v>3.95</v>
      </c>
      <c r="K40" s="288">
        <v>11.23</v>
      </c>
      <c r="L40" s="288">
        <v>170.32140000000001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154</v>
      </c>
      <c r="B41" s="291">
        <v>0.6774</v>
      </c>
      <c r="C41" s="292">
        <v>33164.196600000003</v>
      </c>
      <c r="D41" s="293">
        <v>23605.7605</v>
      </c>
      <c r="E41" s="293">
        <v>27532.223000000002</v>
      </c>
      <c r="F41" s="293">
        <v>45624.5942</v>
      </c>
      <c r="G41" s="293">
        <v>56164.874400000001</v>
      </c>
      <c r="H41" s="293">
        <v>38490.773300000001</v>
      </c>
      <c r="I41" s="294">
        <v>16.54</v>
      </c>
      <c r="J41" s="294">
        <v>1.92</v>
      </c>
      <c r="K41" s="294">
        <v>11.49</v>
      </c>
      <c r="L41" s="294">
        <v>171.53110000000001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155</v>
      </c>
      <c r="B42" s="285">
        <v>3.5831</v>
      </c>
      <c r="C42" s="286">
        <v>39667.532200000001</v>
      </c>
      <c r="D42" s="287">
        <v>23720.9414</v>
      </c>
      <c r="E42" s="287">
        <v>30565.360499999999</v>
      </c>
      <c r="F42" s="287">
        <v>47831.540200000003</v>
      </c>
      <c r="G42" s="287">
        <v>59810.473400000003</v>
      </c>
      <c r="H42" s="287">
        <v>40530.071400000001</v>
      </c>
      <c r="I42" s="288">
        <v>17.809999999999999</v>
      </c>
      <c r="J42" s="288">
        <v>4.51</v>
      </c>
      <c r="K42" s="288">
        <v>11.81</v>
      </c>
      <c r="L42" s="288">
        <v>172.73740000000001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156</v>
      </c>
      <c r="B43" s="291">
        <v>1.2025999999999999</v>
      </c>
      <c r="C43" s="292">
        <v>20645.7742</v>
      </c>
      <c r="D43" s="293">
        <v>16060.9936</v>
      </c>
      <c r="E43" s="293">
        <v>18531.602699999999</v>
      </c>
      <c r="F43" s="293">
        <v>25979.8596</v>
      </c>
      <c r="G43" s="293">
        <v>29432.877499999999</v>
      </c>
      <c r="H43" s="293">
        <v>23135.677899999999</v>
      </c>
      <c r="I43" s="294">
        <v>4.3099999999999996</v>
      </c>
      <c r="J43" s="294">
        <v>0.57999999999999996</v>
      </c>
      <c r="K43" s="294">
        <v>10.55</v>
      </c>
      <c r="L43" s="294">
        <v>164.46899999999999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157</v>
      </c>
      <c r="B44" s="285">
        <v>0.30449999999999999</v>
      </c>
      <c r="C44" s="286">
        <v>37599.405100000004</v>
      </c>
      <c r="D44" s="287">
        <v>26822.372899999998</v>
      </c>
      <c r="E44" s="287">
        <v>30232.393199999999</v>
      </c>
      <c r="F44" s="287">
        <v>50639.881800000003</v>
      </c>
      <c r="G44" s="287">
        <v>60360.686300000001</v>
      </c>
      <c r="H44" s="287">
        <v>41467.165999999997</v>
      </c>
      <c r="I44" s="288">
        <v>22.27</v>
      </c>
      <c r="J44" s="288">
        <v>0.51</v>
      </c>
      <c r="K44" s="288">
        <v>11.51</v>
      </c>
      <c r="L44" s="288">
        <v>173.74799999999999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158</v>
      </c>
      <c r="B45" s="291">
        <v>2.2090000000000001</v>
      </c>
      <c r="C45" s="292">
        <v>32421.3298</v>
      </c>
      <c r="D45" s="293">
        <v>23573.143899999999</v>
      </c>
      <c r="E45" s="293">
        <v>26836.473000000002</v>
      </c>
      <c r="F45" s="293">
        <v>40099.941700000003</v>
      </c>
      <c r="G45" s="293">
        <v>49193.561600000001</v>
      </c>
      <c r="H45" s="293">
        <v>34942.553099999997</v>
      </c>
      <c r="I45" s="294">
        <v>19.579999999999998</v>
      </c>
      <c r="J45" s="294">
        <v>0.72</v>
      </c>
      <c r="K45" s="294">
        <v>10.83</v>
      </c>
      <c r="L45" s="294">
        <v>172.0556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159</v>
      </c>
      <c r="B46" s="285">
        <v>0.31929999999999997</v>
      </c>
      <c r="C46" s="286">
        <v>34291.9496</v>
      </c>
      <c r="D46" s="287">
        <v>25073.491900000001</v>
      </c>
      <c r="E46" s="287">
        <v>27667.017599999999</v>
      </c>
      <c r="F46" s="287">
        <v>40784.675999999999</v>
      </c>
      <c r="G46" s="287">
        <v>50794.809099999999</v>
      </c>
      <c r="H46" s="287">
        <v>37737.280500000001</v>
      </c>
      <c r="I46" s="288">
        <v>19.11</v>
      </c>
      <c r="J46" s="288">
        <v>0.09</v>
      </c>
      <c r="K46" s="288">
        <v>10.57</v>
      </c>
      <c r="L46" s="288">
        <v>172.0624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160</v>
      </c>
      <c r="B47" s="291">
        <v>3.0369000000000002</v>
      </c>
      <c r="C47" s="292">
        <v>32250.302199999998</v>
      </c>
      <c r="D47" s="293">
        <v>17067.581099999999</v>
      </c>
      <c r="E47" s="293">
        <v>24011.503100000002</v>
      </c>
      <c r="F47" s="293">
        <v>43899.151299999998</v>
      </c>
      <c r="G47" s="293">
        <v>63579.171799999996</v>
      </c>
      <c r="H47" s="293">
        <v>36141.904300000002</v>
      </c>
      <c r="I47" s="294">
        <v>22.86</v>
      </c>
      <c r="J47" s="294">
        <v>1.95</v>
      </c>
      <c r="K47" s="294">
        <v>9.4600000000000009</v>
      </c>
      <c r="L47" s="294">
        <v>173.16040000000001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161</v>
      </c>
      <c r="B48" s="285">
        <v>0.82740000000000002</v>
      </c>
      <c r="C48" s="286">
        <v>36907.3338</v>
      </c>
      <c r="D48" s="287">
        <v>24414.853599999999</v>
      </c>
      <c r="E48" s="287">
        <v>29730.258000000002</v>
      </c>
      <c r="F48" s="287">
        <v>49239.596599999997</v>
      </c>
      <c r="G48" s="287">
        <v>77664.055600000007</v>
      </c>
      <c r="H48" s="287">
        <v>42634.67</v>
      </c>
      <c r="I48" s="288">
        <v>18.37</v>
      </c>
      <c r="J48" s="288">
        <v>0.72</v>
      </c>
      <c r="K48" s="288">
        <v>10.58</v>
      </c>
      <c r="L48" s="288">
        <v>172.08850000000001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162</v>
      </c>
      <c r="B49" s="291">
        <v>0.312</v>
      </c>
      <c r="C49" s="292">
        <v>33641.4689</v>
      </c>
      <c r="D49" s="293">
        <v>21701.6787</v>
      </c>
      <c r="E49" s="293">
        <v>28100.4264</v>
      </c>
      <c r="F49" s="293">
        <v>36762.344100000002</v>
      </c>
      <c r="G49" s="293">
        <v>47584.081200000001</v>
      </c>
      <c r="H49" s="293">
        <v>34153.241800000003</v>
      </c>
      <c r="I49" s="294">
        <v>22.07</v>
      </c>
      <c r="J49" s="294">
        <v>1.1299999999999999</v>
      </c>
      <c r="K49" s="294">
        <v>11</v>
      </c>
      <c r="L49" s="294">
        <v>172.13069999999999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163</v>
      </c>
      <c r="B50" s="285">
        <v>0.99860000000000004</v>
      </c>
      <c r="C50" s="286">
        <v>31763.4542</v>
      </c>
      <c r="D50" s="287">
        <v>21303.518100000001</v>
      </c>
      <c r="E50" s="287">
        <v>25075.825400000002</v>
      </c>
      <c r="F50" s="287">
        <v>38477.883900000001</v>
      </c>
      <c r="G50" s="287">
        <v>46309.559600000001</v>
      </c>
      <c r="H50" s="287">
        <v>32954.124499999998</v>
      </c>
      <c r="I50" s="288">
        <v>15.79</v>
      </c>
      <c r="J50" s="288">
        <v>1.2</v>
      </c>
      <c r="K50" s="288">
        <v>10.8</v>
      </c>
      <c r="L50" s="288">
        <v>171.4502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164</v>
      </c>
      <c r="B51" s="291">
        <v>0.49340000000000001</v>
      </c>
      <c r="C51" s="292">
        <v>37045.026599999997</v>
      </c>
      <c r="D51" s="293">
        <v>26711.0507</v>
      </c>
      <c r="E51" s="293">
        <v>30322.528200000001</v>
      </c>
      <c r="F51" s="293">
        <v>51597.519800000002</v>
      </c>
      <c r="G51" s="293">
        <v>64351.772299999997</v>
      </c>
      <c r="H51" s="293">
        <v>42487.5144</v>
      </c>
      <c r="I51" s="294">
        <v>20.11</v>
      </c>
      <c r="J51" s="294">
        <v>3.15</v>
      </c>
      <c r="K51" s="294">
        <v>11.46</v>
      </c>
      <c r="L51" s="294">
        <v>172.30080000000001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165</v>
      </c>
      <c r="B52" s="285">
        <v>9.8799999999999999E-2</v>
      </c>
      <c r="C52" s="286">
        <v>31275.403200000001</v>
      </c>
      <c r="D52" s="287">
        <v>25835.9843</v>
      </c>
      <c r="E52" s="287">
        <v>28326.137599999998</v>
      </c>
      <c r="F52" s="287">
        <v>35594.555099999998</v>
      </c>
      <c r="G52" s="287">
        <v>39352.6702</v>
      </c>
      <c r="H52" s="287">
        <v>32198.118999999999</v>
      </c>
      <c r="I52" s="288">
        <v>18.559999999999999</v>
      </c>
      <c r="J52" s="288">
        <v>3.2</v>
      </c>
      <c r="K52" s="288">
        <v>10.72</v>
      </c>
      <c r="L52" s="288">
        <v>172.4717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166</v>
      </c>
      <c r="B53" s="291">
        <v>2.9580000000000002</v>
      </c>
      <c r="C53" s="292">
        <v>23906.5206</v>
      </c>
      <c r="D53" s="293">
        <v>14844.384099999999</v>
      </c>
      <c r="E53" s="293">
        <v>17807.0975</v>
      </c>
      <c r="F53" s="293">
        <v>30995.5576</v>
      </c>
      <c r="G53" s="293">
        <v>39008.7048</v>
      </c>
      <c r="H53" s="293">
        <v>25842.387900000002</v>
      </c>
      <c r="I53" s="294">
        <v>13.5</v>
      </c>
      <c r="J53" s="294">
        <v>1.48</v>
      </c>
      <c r="K53" s="294">
        <v>10.039999999999999</v>
      </c>
      <c r="L53" s="294">
        <v>172.38050000000001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167</v>
      </c>
      <c r="B54" s="285">
        <v>6.6299999999999998E-2</v>
      </c>
      <c r="C54" s="286">
        <v>35413.011700000003</v>
      </c>
      <c r="D54" s="287">
        <v>26654.050500000001</v>
      </c>
      <c r="E54" s="287">
        <v>30078.373599999999</v>
      </c>
      <c r="F54" s="287">
        <v>47441.439899999998</v>
      </c>
      <c r="G54" s="287">
        <v>54539.889499999997</v>
      </c>
      <c r="H54" s="287">
        <v>39096.876600000003</v>
      </c>
      <c r="I54" s="288">
        <v>19.170000000000002</v>
      </c>
      <c r="J54" s="288">
        <v>4.8899999999999997</v>
      </c>
      <c r="K54" s="288">
        <v>12.75</v>
      </c>
      <c r="L54" s="288">
        <v>179.35820000000001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168</v>
      </c>
      <c r="B55" s="291">
        <v>0.39269999999999999</v>
      </c>
      <c r="C55" s="292">
        <v>26345.551599999999</v>
      </c>
      <c r="D55" s="293">
        <v>23901.7147</v>
      </c>
      <c r="E55" s="293">
        <v>25152.7569</v>
      </c>
      <c r="F55" s="293">
        <v>28162.001</v>
      </c>
      <c r="G55" s="293">
        <v>29981.654200000001</v>
      </c>
      <c r="H55" s="293">
        <v>26924.212</v>
      </c>
      <c r="I55" s="294">
        <v>15.91</v>
      </c>
      <c r="J55" s="294">
        <v>2.4</v>
      </c>
      <c r="K55" s="294">
        <v>10.56</v>
      </c>
      <c r="L55" s="294">
        <v>166.02379999999999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169</v>
      </c>
      <c r="B56" s="285">
        <v>4.5400000000000003E-2</v>
      </c>
      <c r="C56" s="286">
        <v>21958.893499999998</v>
      </c>
      <c r="D56" s="287">
        <v>17488.9166</v>
      </c>
      <c r="E56" s="287">
        <v>19506.75</v>
      </c>
      <c r="F56" s="287">
        <v>26109.441299999999</v>
      </c>
      <c r="G56" s="287">
        <v>28007.8514</v>
      </c>
      <c r="H56" s="287">
        <v>22955.960800000001</v>
      </c>
      <c r="I56" s="288">
        <v>29.17</v>
      </c>
      <c r="J56" s="288">
        <v>1.39</v>
      </c>
      <c r="K56" s="288">
        <v>10.11</v>
      </c>
      <c r="L56" s="288">
        <v>165.43559999999999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170</v>
      </c>
      <c r="B57" s="291">
        <v>1.5660000000000001</v>
      </c>
      <c r="C57" s="292">
        <v>25390.557400000002</v>
      </c>
      <c r="D57" s="293">
        <v>19294.249</v>
      </c>
      <c r="E57" s="293">
        <v>20031.767800000001</v>
      </c>
      <c r="F57" s="293">
        <v>29279.433300000001</v>
      </c>
      <c r="G57" s="293">
        <v>36054.770499999999</v>
      </c>
      <c r="H57" s="293">
        <v>26794.205999999998</v>
      </c>
      <c r="I57" s="294">
        <v>12.96</v>
      </c>
      <c r="J57" s="294">
        <v>0.42</v>
      </c>
      <c r="K57" s="294">
        <v>9.4</v>
      </c>
      <c r="L57" s="294">
        <v>173.1661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171</v>
      </c>
      <c r="B58" s="285">
        <v>0.1358</v>
      </c>
      <c r="C58" s="286">
        <v>36085.628400000001</v>
      </c>
      <c r="D58" s="287">
        <v>24382.048200000001</v>
      </c>
      <c r="E58" s="287">
        <v>26352.4202</v>
      </c>
      <c r="F58" s="287">
        <v>39267.358200000002</v>
      </c>
      <c r="G58" s="287">
        <v>45884.525099999999</v>
      </c>
      <c r="H58" s="287">
        <v>35666.560100000002</v>
      </c>
      <c r="I58" s="288">
        <v>20.059999999999999</v>
      </c>
      <c r="J58" s="288">
        <v>1.47</v>
      </c>
      <c r="K58" s="288">
        <v>11.73</v>
      </c>
      <c r="L58" s="288">
        <v>169.7679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172</v>
      </c>
      <c r="B59" s="291">
        <v>1.6254</v>
      </c>
      <c r="C59" s="292">
        <v>26465.399099999999</v>
      </c>
      <c r="D59" s="293">
        <v>20185.436099999999</v>
      </c>
      <c r="E59" s="293">
        <v>23721.461899999998</v>
      </c>
      <c r="F59" s="293">
        <v>32762.525799999999</v>
      </c>
      <c r="G59" s="293">
        <v>40938.858099999998</v>
      </c>
      <c r="H59" s="293">
        <v>30789.9751</v>
      </c>
      <c r="I59" s="294">
        <v>13.85</v>
      </c>
      <c r="J59" s="294">
        <v>2.2999999999999998</v>
      </c>
      <c r="K59" s="294">
        <v>11.16</v>
      </c>
      <c r="L59" s="294">
        <v>172.9836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173</v>
      </c>
      <c r="B60" s="285">
        <v>0.60960000000000003</v>
      </c>
      <c r="C60" s="286">
        <v>31257.6384</v>
      </c>
      <c r="D60" s="287">
        <v>23370.603599999999</v>
      </c>
      <c r="E60" s="287">
        <v>27103.447199999999</v>
      </c>
      <c r="F60" s="287">
        <v>39267.715199999999</v>
      </c>
      <c r="G60" s="287">
        <v>48228.291599999997</v>
      </c>
      <c r="H60" s="287">
        <v>34368.714699999997</v>
      </c>
      <c r="I60" s="288">
        <v>20.41</v>
      </c>
      <c r="J60" s="288">
        <v>2.36</v>
      </c>
      <c r="K60" s="288">
        <v>11.7</v>
      </c>
      <c r="L60" s="288">
        <v>171.32589999999999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174</v>
      </c>
      <c r="B61" s="291">
        <v>1.0775999999999999</v>
      </c>
      <c r="C61" s="292">
        <v>38834.815699999999</v>
      </c>
      <c r="D61" s="293">
        <v>25909.377799999998</v>
      </c>
      <c r="E61" s="293">
        <v>31303.2232</v>
      </c>
      <c r="F61" s="293">
        <v>43105.189200000001</v>
      </c>
      <c r="G61" s="293">
        <v>46168.533900000002</v>
      </c>
      <c r="H61" s="293">
        <v>37388.624400000001</v>
      </c>
      <c r="I61" s="294">
        <v>15.46</v>
      </c>
      <c r="J61" s="294">
        <v>6.7</v>
      </c>
      <c r="K61" s="294">
        <v>12.09</v>
      </c>
      <c r="L61" s="294">
        <v>171.85220000000001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175</v>
      </c>
      <c r="B62" s="285">
        <v>0.55689999999999995</v>
      </c>
      <c r="C62" s="286">
        <v>22012.231</v>
      </c>
      <c r="D62" s="287">
        <v>20412.397799999999</v>
      </c>
      <c r="E62" s="287">
        <v>21002.840400000001</v>
      </c>
      <c r="F62" s="287">
        <v>23067.3282</v>
      </c>
      <c r="G62" s="287">
        <v>25403.617399999999</v>
      </c>
      <c r="H62" s="287">
        <v>22493.414700000001</v>
      </c>
      <c r="I62" s="288">
        <v>14.11</v>
      </c>
      <c r="J62" s="288">
        <v>0.94</v>
      </c>
      <c r="K62" s="288">
        <v>11.28</v>
      </c>
      <c r="L62" s="288">
        <v>164.52709999999999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176</v>
      </c>
      <c r="B63" s="291">
        <v>0.11899999999999999</v>
      </c>
      <c r="C63" s="292">
        <v>31669.610199999999</v>
      </c>
      <c r="D63" s="293">
        <v>23786.627499999999</v>
      </c>
      <c r="E63" s="293">
        <v>27122.670900000001</v>
      </c>
      <c r="F63" s="293">
        <v>36743.060700000002</v>
      </c>
      <c r="G63" s="293">
        <v>41987.430500000002</v>
      </c>
      <c r="H63" s="293">
        <v>32416.690500000001</v>
      </c>
      <c r="I63" s="294">
        <v>13.67</v>
      </c>
      <c r="J63" s="294">
        <v>1.29</v>
      </c>
      <c r="K63" s="294">
        <v>12.17</v>
      </c>
      <c r="L63" s="294">
        <v>170.94159999999999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177</v>
      </c>
      <c r="B64" s="285">
        <v>0.84630000000000005</v>
      </c>
      <c r="C64" s="286">
        <v>26612.641199999998</v>
      </c>
      <c r="D64" s="287">
        <v>18657.354599999999</v>
      </c>
      <c r="E64" s="287">
        <v>21538.055499999999</v>
      </c>
      <c r="F64" s="287">
        <v>32793.245900000002</v>
      </c>
      <c r="G64" s="287">
        <v>44548.989000000001</v>
      </c>
      <c r="H64" s="287">
        <v>29361.212100000001</v>
      </c>
      <c r="I64" s="288">
        <v>13.46</v>
      </c>
      <c r="J64" s="288">
        <v>5.57</v>
      </c>
      <c r="K64" s="288">
        <v>9.93</v>
      </c>
      <c r="L64" s="288">
        <v>174.3262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178</v>
      </c>
      <c r="B65" s="291">
        <v>4.5052000000000003</v>
      </c>
      <c r="C65" s="292">
        <v>21099.212899999999</v>
      </c>
      <c r="D65" s="293">
        <v>16249.7088</v>
      </c>
      <c r="E65" s="293">
        <v>17708.400000000001</v>
      </c>
      <c r="F65" s="293">
        <v>25654.677800000001</v>
      </c>
      <c r="G65" s="293">
        <v>31982.689699999999</v>
      </c>
      <c r="H65" s="293">
        <v>22361.855800000001</v>
      </c>
      <c r="I65" s="294">
        <v>11.7</v>
      </c>
      <c r="J65" s="294">
        <v>5.3</v>
      </c>
      <c r="K65" s="294">
        <v>9.92</v>
      </c>
      <c r="L65" s="294">
        <v>173.1225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179</v>
      </c>
      <c r="B66" s="285">
        <v>0.42359999999999998</v>
      </c>
      <c r="C66" s="286">
        <v>24098.018499999998</v>
      </c>
      <c r="D66" s="287">
        <v>18222.488700000002</v>
      </c>
      <c r="E66" s="287">
        <v>21572.6937</v>
      </c>
      <c r="F66" s="287">
        <v>29206.537799999998</v>
      </c>
      <c r="G66" s="287">
        <v>33298.757700000002</v>
      </c>
      <c r="H66" s="287">
        <v>25288.999800000001</v>
      </c>
      <c r="I66" s="288">
        <v>8.93</v>
      </c>
      <c r="J66" s="288">
        <v>8.67</v>
      </c>
      <c r="K66" s="288">
        <v>10.34</v>
      </c>
      <c r="L66" s="288">
        <v>173.08439999999999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180</v>
      </c>
      <c r="B67" s="291">
        <v>5.11E-2</v>
      </c>
      <c r="C67" s="292">
        <v>22890.277099999999</v>
      </c>
      <c r="D67" s="293">
        <v>18564.154399999999</v>
      </c>
      <c r="E67" s="293">
        <v>20757.060700000002</v>
      </c>
      <c r="F67" s="293">
        <v>24389.4395</v>
      </c>
      <c r="G67" s="293">
        <v>26397.454300000001</v>
      </c>
      <c r="H67" s="293">
        <v>22748.261299999998</v>
      </c>
      <c r="I67" s="294">
        <v>12.16</v>
      </c>
      <c r="J67" s="294">
        <v>9.81</v>
      </c>
      <c r="K67" s="294">
        <v>8.86</v>
      </c>
      <c r="L67" s="294">
        <v>173.6532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181</v>
      </c>
      <c r="B68" s="285">
        <v>5.3100000000000001E-2</v>
      </c>
      <c r="C68" s="286">
        <v>20762.7667</v>
      </c>
      <c r="D68" s="287">
        <v>18527.4166</v>
      </c>
      <c r="E68" s="287">
        <v>19544.6855</v>
      </c>
      <c r="F68" s="287">
        <v>22634.281900000002</v>
      </c>
      <c r="G68" s="287">
        <v>24559.7781</v>
      </c>
      <c r="H68" s="287">
        <v>21430.127499999999</v>
      </c>
      <c r="I68" s="288">
        <v>5.16</v>
      </c>
      <c r="J68" s="288">
        <v>7.85</v>
      </c>
      <c r="K68" s="288">
        <v>9.4600000000000009</v>
      </c>
      <c r="L68" s="288">
        <v>169.32329999999999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182</v>
      </c>
      <c r="B69" s="291">
        <v>0.18579999999999999</v>
      </c>
      <c r="C69" s="292">
        <v>41501.508699999998</v>
      </c>
      <c r="D69" s="293">
        <v>28815.213500000002</v>
      </c>
      <c r="E69" s="293">
        <v>34261.752399999998</v>
      </c>
      <c r="F69" s="293">
        <v>50022.607199999999</v>
      </c>
      <c r="G69" s="293">
        <v>59532.994100000004</v>
      </c>
      <c r="H69" s="293">
        <v>42865.584699999999</v>
      </c>
      <c r="I69" s="294">
        <v>11.76</v>
      </c>
      <c r="J69" s="294">
        <v>19.309999999999999</v>
      </c>
      <c r="K69" s="294">
        <v>10.7</v>
      </c>
      <c r="L69" s="294">
        <v>170.57900000000001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183</v>
      </c>
      <c r="B70" s="285">
        <v>0.72970000000000002</v>
      </c>
      <c r="C70" s="286">
        <v>17140.082299999998</v>
      </c>
      <c r="D70" s="287">
        <v>14868.678599999999</v>
      </c>
      <c r="E70" s="287">
        <v>15448.745000000001</v>
      </c>
      <c r="F70" s="287">
        <v>19625.733100000001</v>
      </c>
      <c r="G70" s="287">
        <v>23856.015899999999</v>
      </c>
      <c r="H70" s="287">
        <v>18323.969099999998</v>
      </c>
      <c r="I70" s="288">
        <v>4.9800000000000004</v>
      </c>
      <c r="J70" s="288">
        <v>10.1</v>
      </c>
      <c r="K70" s="288">
        <v>9.01</v>
      </c>
      <c r="L70" s="288">
        <v>172.04329999999999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184</v>
      </c>
      <c r="B71" s="291">
        <v>0.50129999999999997</v>
      </c>
      <c r="C71" s="292">
        <v>31781.786599999999</v>
      </c>
      <c r="D71" s="293">
        <v>19816.8341</v>
      </c>
      <c r="E71" s="293">
        <v>26541.0661</v>
      </c>
      <c r="F71" s="293">
        <v>35869.201800000003</v>
      </c>
      <c r="G71" s="293">
        <v>41420.763700000003</v>
      </c>
      <c r="H71" s="293">
        <v>31708.576300000001</v>
      </c>
      <c r="I71" s="294">
        <v>18.829999999999998</v>
      </c>
      <c r="J71" s="294">
        <v>4.9800000000000004</v>
      </c>
      <c r="K71" s="294">
        <v>14.49</v>
      </c>
      <c r="L71" s="294">
        <v>173.46090000000001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185</v>
      </c>
      <c r="B72" s="285">
        <v>1.6109</v>
      </c>
      <c r="C72" s="286">
        <v>30794.741600000001</v>
      </c>
      <c r="D72" s="287">
        <v>21973.323899999999</v>
      </c>
      <c r="E72" s="287">
        <v>26864.601500000001</v>
      </c>
      <c r="F72" s="287">
        <v>35996.542200000004</v>
      </c>
      <c r="G72" s="287">
        <v>41611.250200000002</v>
      </c>
      <c r="H72" s="287">
        <v>31671.2104</v>
      </c>
      <c r="I72" s="288">
        <v>15.66</v>
      </c>
      <c r="J72" s="288">
        <v>6.41</v>
      </c>
      <c r="K72" s="288">
        <v>13.5</v>
      </c>
      <c r="L72" s="288">
        <v>175.82650000000001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186</v>
      </c>
      <c r="B73" s="291">
        <v>4.5499999999999999E-2</v>
      </c>
      <c r="C73" s="292">
        <v>32379.451700000001</v>
      </c>
      <c r="D73" s="293">
        <v>23721.945199999998</v>
      </c>
      <c r="E73" s="293">
        <v>27628.089400000001</v>
      </c>
      <c r="F73" s="293">
        <v>42788.3442</v>
      </c>
      <c r="G73" s="293">
        <v>47808.267099999997</v>
      </c>
      <c r="H73" s="293">
        <v>35106.287900000003</v>
      </c>
      <c r="I73" s="294">
        <v>16.649999999999999</v>
      </c>
      <c r="J73" s="294">
        <v>4.84</v>
      </c>
      <c r="K73" s="294">
        <v>10.56</v>
      </c>
      <c r="L73" s="294">
        <v>188.69900000000001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187</v>
      </c>
      <c r="B74" s="285">
        <v>0.1368</v>
      </c>
      <c r="C74" s="286">
        <v>37985.788399999998</v>
      </c>
      <c r="D74" s="287">
        <v>27739.621500000001</v>
      </c>
      <c r="E74" s="287">
        <v>34049.629800000002</v>
      </c>
      <c r="F74" s="287">
        <v>40883.357000000004</v>
      </c>
      <c r="G74" s="287">
        <v>43367.944799999997</v>
      </c>
      <c r="H74" s="287">
        <v>37062.606399999997</v>
      </c>
      <c r="I74" s="288">
        <v>13.36</v>
      </c>
      <c r="J74" s="288">
        <v>19.14</v>
      </c>
      <c r="K74" s="288">
        <v>16.09</v>
      </c>
      <c r="L74" s="288">
        <v>160.46090000000001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188</v>
      </c>
      <c r="B75" s="291">
        <v>4.2820999999999998</v>
      </c>
      <c r="C75" s="292">
        <v>29877.033299999999</v>
      </c>
      <c r="D75" s="293">
        <v>21009.384699999999</v>
      </c>
      <c r="E75" s="293">
        <v>25167.1309</v>
      </c>
      <c r="F75" s="293">
        <v>35606.551099999997</v>
      </c>
      <c r="G75" s="293">
        <v>41802.859400000001</v>
      </c>
      <c r="H75" s="293">
        <v>31112.041799999999</v>
      </c>
      <c r="I75" s="294">
        <v>16.829999999999998</v>
      </c>
      <c r="J75" s="294">
        <v>5.72</v>
      </c>
      <c r="K75" s="294">
        <v>13.17</v>
      </c>
      <c r="L75" s="294">
        <v>172.6765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189</v>
      </c>
      <c r="B76" s="285">
        <v>4.2843999999999998</v>
      </c>
      <c r="C76" s="286">
        <v>32200.897400000002</v>
      </c>
      <c r="D76" s="287">
        <v>22362.173599999998</v>
      </c>
      <c r="E76" s="287">
        <v>26772.2585</v>
      </c>
      <c r="F76" s="287">
        <v>37194.073600000003</v>
      </c>
      <c r="G76" s="287">
        <v>41431.977200000001</v>
      </c>
      <c r="H76" s="287">
        <v>32159.9833</v>
      </c>
      <c r="I76" s="288">
        <v>17.079999999999998</v>
      </c>
      <c r="J76" s="288">
        <v>6.48</v>
      </c>
      <c r="K76" s="288">
        <v>13.16</v>
      </c>
      <c r="L76" s="288">
        <v>171.1816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190</v>
      </c>
      <c r="B77" s="291">
        <v>0.17249999999999999</v>
      </c>
      <c r="C77" s="292">
        <v>29870.47</v>
      </c>
      <c r="D77" s="293">
        <v>22766.566299999999</v>
      </c>
      <c r="E77" s="293">
        <v>24976.395</v>
      </c>
      <c r="F77" s="293">
        <v>37430.452299999997</v>
      </c>
      <c r="G77" s="293">
        <v>42212.397599999997</v>
      </c>
      <c r="H77" s="293">
        <v>30739.193800000001</v>
      </c>
      <c r="I77" s="294">
        <v>15.46</v>
      </c>
      <c r="J77" s="294">
        <v>6.15</v>
      </c>
      <c r="K77" s="294">
        <v>14.04</v>
      </c>
      <c r="L77" s="294">
        <v>170.49080000000001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191</v>
      </c>
      <c r="B78" s="285">
        <v>1.1605000000000001</v>
      </c>
      <c r="C78" s="286">
        <v>27603.2906</v>
      </c>
      <c r="D78" s="287">
        <v>18026.5337</v>
      </c>
      <c r="E78" s="287">
        <v>21693.869900000002</v>
      </c>
      <c r="F78" s="287">
        <v>28994.839899999999</v>
      </c>
      <c r="G78" s="287">
        <v>34665.5988</v>
      </c>
      <c r="H78" s="287">
        <v>26522.532500000001</v>
      </c>
      <c r="I78" s="288">
        <v>18.41</v>
      </c>
      <c r="J78" s="288">
        <v>2.29</v>
      </c>
      <c r="K78" s="288">
        <v>10.43</v>
      </c>
      <c r="L78" s="288">
        <v>179.4109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192</v>
      </c>
      <c r="B79" s="291">
        <v>2.5299999999999998</v>
      </c>
      <c r="C79" s="292">
        <v>35313.648300000001</v>
      </c>
      <c r="D79" s="293">
        <v>25863.874500000002</v>
      </c>
      <c r="E79" s="293">
        <v>29775.152699999999</v>
      </c>
      <c r="F79" s="293">
        <v>41736.525099999999</v>
      </c>
      <c r="G79" s="293">
        <v>46290.4058</v>
      </c>
      <c r="H79" s="293">
        <v>35973.8243</v>
      </c>
      <c r="I79" s="294">
        <v>20.59</v>
      </c>
      <c r="J79" s="294">
        <v>7.33</v>
      </c>
      <c r="K79" s="294">
        <v>12.23</v>
      </c>
      <c r="L79" s="294">
        <v>173.81020000000001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193</v>
      </c>
      <c r="B80" s="285">
        <v>0.2177</v>
      </c>
      <c r="C80" s="286">
        <v>33438.818700000003</v>
      </c>
      <c r="D80" s="287">
        <v>25227.562099999999</v>
      </c>
      <c r="E80" s="287">
        <v>29349.125</v>
      </c>
      <c r="F80" s="287">
        <v>39041.225899999998</v>
      </c>
      <c r="G80" s="287">
        <v>47937.985699999997</v>
      </c>
      <c r="H80" s="287">
        <v>35037.697099999998</v>
      </c>
      <c r="I80" s="288">
        <v>17.95</v>
      </c>
      <c r="J80" s="288">
        <v>7.94</v>
      </c>
      <c r="K80" s="288">
        <v>12.89</v>
      </c>
      <c r="L80" s="288">
        <v>178.80099999999999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194</v>
      </c>
      <c r="B81" s="291">
        <v>1.3022</v>
      </c>
      <c r="C81" s="292">
        <v>33304.735800000002</v>
      </c>
      <c r="D81" s="293">
        <v>20704.289100000002</v>
      </c>
      <c r="E81" s="293">
        <v>26449.859499999999</v>
      </c>
      <c r="F81" s="293">
        <v>40524.736199999999</v>
      </c>
      <c r="G81" s="293">
        <v>48637.390800000001</v>
      </c>
      <c r="H81" s="293">
        <v>34323.078699999998</v>
      </c>
      <c r="I81" s="294">
        <v>14.67</v>
      </c>
      <c r="J81" s="294">
        <v>6.75</v>
      </c>
      <c r="K81" s="294">
        <v>11.39</v>
      </c>
      <c r="L81" s="294">
        <v>172.7175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195</v>
      </c>
      <c r="B82" s="285">
        <v>0.45290000000000002</v>
      </c>
      <c r="C82" s="286">
        <v>40627.830499999996</v>
      </c>
      <c r="D82" s="287">
        <v>21020.5245</v>
      </c>
      <c r="E82" s="287">
        <v>35823.694600000003</v>
      </c>
      <c r="F82" s="287">
        <v>43239.222199999997</v>
      </c>
      <c r="G82" s="287">
        <v>46530.840100000001</v>
      </c>
      <c r="H82" s="287">
        <v>38025.954599999997</v>
      </c>
      <c r="I82" s="288">
        <v>15.87</v>
      </c>
      <c r="J82" s="288">
        <v>6.27</v>
      </c>
      <c r="K82" s="288">
        <v>13.51</v>
      </c>
      <c r="L82" s="288">
        <v>166.50399999999999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196</v>
      </c>
      <c r="B83" s="291">
        <v>0.66739999999999999</v>
      </c>
      <c r="C83" s="292">
        <v>29384.3086</v>
      </c>
      <c r="D83" s="293">
        <v>20886.2399</v>
      </c>
      <c r="E83" s="293">
        <v>23935.572899999999</v>
      </c>
      <c r="F83" s="293">
        <v>33979.317300000002</v>
      </c>
      <c r="G83" s="293">
        <v>38417.327499999999</v>
      </c>
      <c r="H83" s="293">
        <v>29340.090100000001</v>
      </c>
      <c r="I83" s="294">
        <v>23.43</v>
      </c>
      <c r="J83" s="294">
        <v>11.9</v>
      </c>
      <c r="K83" s="294">
        <v>12.94</v>
      </c>
      <c r="L83" s="294">
        <v>171.92160000000001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197</v>
      </c>
      <c r="B84" s="285">
        <v>3.2500000000000001E-2</v>
      </c>
      <c r="C84" s="286">
        <v>36806.664199999999</v>
      </c>
      <c r="D84" s="287">
        <v>28520.486400000002</v>
      </c>
      <c r="E84" s="287">
        <v>29313.2343</v>
      </c>
      <c r="F84" s="287">
        <v>43824.624199999998</v>
      </c>
      <c r="G84" s="287">
        <v>51237.343800000002</v>
      </c>
      <c r="H84" s="287">
        <v>37753.447699999997</v>
      </c>
      <c r="I84" s="288">
        <v>14.92</v>
      </c>
      <c r="J84" s="288">
        <v>4.9000000000000004</v>
      </c>
      <c r="K84" s="288">
        <v>18.010000000000002</v>
      </c>
      <c r="L84" s="288">
        <v>167.85980000000001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198</v>
      </c>
      <c r="B85" s="291">
        <v>3.9800000000000002E-2</v>
      </c>
      <c r="C85" s="292">
        <v>37688.114000000001</v>
      </c>
      <c r="D85" s="293">
        <v>31394.0278</v>
      </c>
      <c r="E85" s="293">
        <v>33508.286599999999</v>
      </c>
      <c r="F85" s="293">
        <v>43812.042600000001</v>
      </c>
      <c r="G85" s="293">
        <v>47819.537700000001</v>
      </c>
      <c r="H85" s="293">
        <v>38137.5772</v>
      </c>
      <c r="I85" s="294">
        <v>24.64</v>
      </c>
      <c r="J85" s="294">
        <v>5.53</v>
      </c>
      <c r="K85" s="294">
        <v>11.32</v>
      </c>
      <c r="L85" s="294">
        <v>196.33789999999999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199</v>
      </c>
      <c r="B86" s="285">
        <v>1.1633</v>
      </c>
      <c r="C86" s="286">
        <v>31242.299800000001</v>
      </c>
      <c r="D86" s="287">
        <v>20183.730599999999</v>
      </c>
      <c r="E86" s="287">
        <v>25569.8269</v>
      </c>
      <c r="F86" s="287">
        <v>36492.32</v>
      </c>
      <c r="G86" s="287">
        <v>41885.914199999999</v>
      </c>
      <c r="H86" s="287">
        <v>31125.111499999999</v>
      </c>
      <c r="I86" s="288">
        <v>15.71</v>
      </c>
      <c r="J86" s="288">
        <v>11.74</v>
      </c>
      <c r="K86" s="288">
        <v>13.78</v>
      </c>
      <c r="L86" s="288">
        <v>170.33539999999999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200</v>
      </c>
      <c r="B87" s="291">
        <v>0.50609999999999999</v>
      </c>
      <c r="C87" s="292">
        <v>28380.104599999999</v>
      </c>
      <c r="D87" s="293">
        <v>22023.130799999999</v>
      </c>
      <c r="E87" s="293">
        <v>25136.0543</v>
      </c>
      <c r="F87" s="293">
        <v>33484.391900000002</v>
      </c>
      <c r="G87" s="293">
        <v>36716.713499999998</v>
      </c>
      <c r="H87" s="293">
        <v>28988.941599999998</v>
      </c>
      <c r="I87" s="294">
        <v>18.149999999999999</v>
      </c>
      <c r="J87" s="294">
        <v>9.9600000000000009</v>
      </c>
      <c r="K87" s="294">
        <v>12.57</v>
      </c>
      <c r="L87" s="294">
        <v>170.72280000000001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201</v>
      </c>
      <c r="B88" s="285">
        <v>2.6412</v>
      </c>
      <c r="C88" s="286">
        <v>27228.9349</v>
      </c>
      <c r="D88" s="287">
        <v>19415.590800000002</v>
      </c>
      <c r="E88" s="287">
        <v>23221.352900000002</v>
      </c>
      <c r="F88" s="287">
        <v>31904.057100000002</v>
      </c>
      <c r="G88" s="287">
        <v>37996.7906</v>
      </c>
      <c r="H88" s="287">
        <v>28337.930799999998</v>
      </c>
      <c r="I88" s="288">
        <v>21.32</v>
      </c>
      <c r="J88" s="288">
        <v>10.47</v>
      </c>
      <c r="K88" s="288">
        <v>12.95</v>
      </c>
      <c r="L88" s="288">
        <v>172.05860000000001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202</v>
      </c>
      <c r="B89" s="291">
        <v>0.99280000000000002</v>
      </c>
      <c r="C89" s="292">
        <v>21891.6531</v>
      </c>
      <c r="D89" s="293">
        <v>15752.671200000001</v>
      </c>
      <c r="E89" s="293">
        <v>18255.355</v>
      </c>
      <c r="F89" s="293">
        <v>25838.249899999999</v>
      </c>
      <c r="G89" s="293">
        <v>30766.675999999999</v>
      </c>
      <c r="H89" s="293">
        <v>22698.554199999999</v>
      </c>
      <c r="I89" s="294">
        <v>12.1</v>
      </c>
      <c r="J89" s="294">
        <v>7.3</v>
      </c>
      <c r="K89" s="294">
        <v>14.73</v>
      </c>
      <c r="L89" s="294">
        <v>176.1567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203</v>
      </c>
      <c r="B90" s="285">
        <v>0.38500000000000001</v>
      </c>
      <c r="C90" s="286">
        <v>29237.221399999999</v>
      </c>
      <c r="D90" s="287">
        <v>21583.671399999999</v>
      </c>
      <c r="E90" s="287">
        <v>25894.4719</v>
      </c>
      <c r="F90" s="287">
        <v>34859.9663</v>
      </c>
      <c r="G90" s="287">
        <v>41026.214500000002</v>
      </c>
      <c r="H90" s="287">
        <v>30515.0746</v>
      </c>
      <c r="I90" s="288">
        <v>14.72</v>
      </c>
      <c r="J90" s="288">
        <v>13.57</v>
      </c>
      <c r="K90" s="288">
        <v>11.54</v>
      </c>
      <c r="L90" s="288">
        <v>172.08580000000001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204</v>
      </c>
      <c r="B91" s="291">
        <v>7.7700000000000005E-2</v>
      </c>
      <c r="C91" s="292">
        <v>33597.082900000001</v>
      </c>
      <c r="D91" s="293">
        <v>23831.323700000001</v>
      </c>
      <c r="E91" s="293">
        <v>27081.0419</v>
      </c>
      <c r="F91" s="293">
        <v>37988.403700000003</v>
      </c>
      <c r="G91" s="293">
        <v>42354.4067</v>
      </c>
      <c r="H91" s="293">
        <v>33095.462699999996</v>
      </c>
      <c r="I91" s="294">
        <v>17.329999999999998</v>
      </c>
      <c r="J91" s="294">
        <v>17.899999999999999</v>
      </c>
      <c r="K91" s="294">
        <v>10.68</v>
      </c>
      <c r="L91" s="294">
        <v>180.96549999999999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205</v>
      </c>
      <c r="B92" s="285">
        <v>1.4771000000000001</v>
      </c>
      <c r="C92" s="286">
        <v>31203.053899999999</v>
      </c>
      <c r="D92" s="287">
        <v>21129.212100000001</v>
      </c>
      <c r="E92" s="287">
        <v>24388.2274</v>
      </c>
      <c r="F92" s="287">
        <v>37839.739600000001</v>
      </c>
      <c r="G92" s="287">
        <v>46867.292300000001</v>
      </c>
      <c r="H92" s="287">
        <v>32550.526999999998</v>
      </c>
      <c r="I92" s="288">
        <v>18</v>
      </c>
      <c r="J92" s="288">
        <v>12.62</v>
      </c>
      <c r="K92" s="288">
        <v>11.75</v>
      </c>
      <c r="L92" s="288">
        <v>171.81219999999999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206</v>
      </c>
      <c r="B93" s="291">
        <v>2.0390999999999999</v>
      </c>
      <c r="C93" s="292">
        <v>31518.705699999999</v>
      </c>
      <c r="D93" s="293">
        <v>21270.250400000001</v>
      </c>
      <c r="E93" s="293">
        <v>27166.123500000002</v>
      </c>
      <c r="F93" s="293">
        <v>34072.391600000003</v>
      </c>
      <c r="G93" s="293">
        <v>36844.665399999998</v>
      </c>
      <c r="H93" s="293">
        <v>30709.233100000001</v>
      </c>
      <c r="I93" s="294">
        <v>14.32</v>
      </c>
      <c r="J93" s="294">
        <v>7.38</v>
      </c>
      <c r="K93" s="294">
        <v>14.36</v>
      </c>
      <c r="L93" s="294">
        <v>167.49639999999999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207</v>
      </c>
      <c r="B94" s="285">
        <v>0.97589999999999999</v>
      </c>
      <c r="C94" s="286">
        <v>27643.2238</v>
      </c>
      <c r="D94" s="287">
        <v>20627.4784</v>
      </c>
      <c r="E94" s="287">
        <v>23469.2045</v>
      </c>
      <c r="F94" s="287">
        <v>32514.489699999998</v>
      </c>
      <c r="G94" s="287">
        <v>36912.027800000003</v>
      </c>
      <c r="H94" s="287">
        <v>28444.027900000001</v>
      </c>
      <c r="I94" s="288">
        <v>12.12</v>
      </c>
      <c r="J94" s="288">
        <v>2.36</v>
      </c>
      <c r="K94" s="288">
        <v>11.98</v>
      </c>
      <c r="L94" s="288">
        <v>171.64349999999999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208</v>
      </c>
      <c r="B95" s="291">
        <v>4.9637000000000002</v>
      </c>
      <c r="C95" s="292">
        <v>25642.802199999998</v>
      </c>
      <c r="D95" s="293">
        <v>17719.917600000001</v>
      </c>
      <c r="E95" s="293">
        <v>21884.647799999999</v>
      </c>
      <c r="F95" s="293">
        <v>28955.970799999999</v>
      </c>
      <c r="G95" s="293">
        <v>32599.142400000001</v>
      </c>
      <c r="H95" s="293">
        <v>25646.242699999999</v>
      </c>
      <c r="I95" s="294">
        <v>13.59</v>
      </c>
      <c r="J95" s="294">
        <v>6.35</v>
      </c>
      <c r="K95" s="294">
        <v>13.1</v>
      </c>
      <c r="L95" s="294">
        <v>170.2175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209</v>
      </c>
      <c r="B96" s="285">
        <v>0.25109999999999999</v>
      </c>
      <c r="C96" s="286">
        <v>47481.315399999999</v>
      </c>
      <c r="D96" s="287">
        <v>38925.357100000001</v>
      </c>
      <c r="E96" s="287">
        <v>44464.099300000002</v>
      </c>
      <c r="F96" s="287">
        <v>51373.0288</v>
      </c>
      <c r="G96" s="287">
        <v>54928.216</v>
      </c>
      <c r="H96" s="287">
        <v>46971.487399999998</v>
      </c>
      <c r="I96" s="288">
        <v>10.98</v>
      </c>
      <c r="J96" s="288">
        <v>18.440000000000001</v>
      </c>
      <c r="K96" s="288">
        <v>11.32</v>
      </c>
      <c r="L96" s="288">
        <v>174.04580000000001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210</v>
      </c>
      <c r="B97" s="291">
        <v>0.2011</v>
      </c>
      <c r="C97" s="292">
        <v>33585.477400000003</v>
      </c>
      <c r="D97" s="293">
        <v>28615.210999999999</v>
      </c>
      <c r="E97" s="293">
        <v>30817.974099999999</v>
      </c>
      <c r="F97" s="293">
        <v>36457.017800000001</v>
      </c>
      <c r="G97" s="293">
        <v>39450.6806</v>
      </c>
      <c r="H97" s="293">
        <v>33651.736799999999</v>
      </c>
      <c r="I97" s="294">
        <v>10.19</v>
      </c>
      <c r="J97" s="294">
        <v>14.9</v>
      </c>
      <c r="K97" s="294">
        <v>12.79</v>
      </c>
      <c r="L97" s="294">
        <v>170.33879999999999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211</v>
      </c>
      <c r="B98" s="285">
        <v>6.2195</v>
      </c>
      <c r="C98" s="286">
        <v>28990.1819</v>
      </c>
      <c r="D98" s="287">
        <v>18109.083299999998</v>
      </c>
      <c r="E98" s="287">
        <v>20976.6672</v>
      </c>
      <c r="F98" s="287">
        <v>33470.093500000003</v>
      </c>
      <c r="G98" s="287">
        <v>39165.907800000001</v>
      </c>
      <c r="H98" s="287">
        <v>28309.9686</v>
      </c>
      <c r="I98" s="288">
        <v>19.920000000000002</v>
      </c>
      <c r="J98" s="288">
        <v>4.6500000000000004</v>
      </c>
      <c r="K98" s="288">
        <v>11.02</v>
      </c>
      <c r="L98" s="288">
        <v>182.74690000000001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212</v>
      </c>
      <c r="B99" s="291">
        <v>0.21659999999999999</v>
      </c>
      <c r="C99" s="292">
        <v>21334.4107</v>
      </c>
      <c r="D99" s="293">
        <v>15942.167600000001</v>
      </c>
      <c r="E99" s="293">
        <v>17907.249400000001</v>
      </c>
      <c r="F99" s="293">
        <v>30012.427299999999</v>
      </c>
      <c r="G99" s="293">
        <v>36156.641300000003</v>
      </c>
      <c r="H99" s="293">
        <v>24694.552100000001</v>
      </c>
      <c r="I99" s="294">
        <v>10.4</v>
      </c>
      <c r="J99" s="294">
        <v>9.43</v>
      </c>
      <c r="K99" s="294">
        <v>12.65</v>
      </c>
      <c r="L99" s="294">
        <v>171.77979999999999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213</v>
      </c>
      <c r="B100" s="285">
        <v>3.9102999999999999</v>
      </c>
      <c r="C100" s="286">
        <v>28034.0936</v>
      </c>
      <c r="D100" s="287">
        <v>21422.979800000001</v>
      </c>
      <c r="E100" s="287">
        <v>24466.954000000002</v>
      </c>
      <c r="F100" s="287">
        <v>32000.563699999999</v>
      </c>
      <c r="G100" s="287">
        <v>35019.758000000002</v>
      </c>
      <c r="H100" s="287">
        <v>28347.434799999999</v>
      </c>
      <c r="I100" s="288">
        <v>14.74</v>
      </c>
      <c r="J100" s="288">
        <v>5.0999999999999996</v>
      </c>
      <c r="K100" s="288">
        <v>11.65</v>
      </c>
      <c r="L100" s="288">
        <v>172.44210000000001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214</v>
      </c>
      <c r="B101" s="291">
        <v>1.2101999999999999</v>
      </c>
      <c r="C101" s="292">
        <v>16329.5</v>
      </c>
      <c r="D101" s="293">
        <v>13749.8343</v>
      </c>
      <c r="E101" s="293">
        <v>14187.455900000001</v>
      </c>
      <c r="F101" s="293">
        <v>18510.154500000001</v>
      </c>
      <c r="G101" s="293">
        <v>21087.2516</v>
      </c>
      <c r="H101" s="293">
        <v>17008.0527</v>
      </c>
      <c r="I101" s="294">
        <v>8.2899999999999991</v>
      </c>
      <c r="J101" s="294">
        <v>1.6</v>
      </c>
      <c r="K101" s="294">
        <v>11.95</v>
      </c>
      <c r="L101" s="294">
        <v>171.8972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215</v>
      </c>
      <c r="B102" s="285">
        <v>0.53100000000000003</v>
      </c>
      <c r="C102" s="286">
        <v>24958.6332</v>
      </c>
      <c r="D102" s="287">
        <v>19599.7955</v>
      </c>
      <c r="E102" s="287">
        <v>20757.8616</v>
      </c>
      <c r="F102" s="287">
        <v>28829.402999999998</v>
      </c>
      <c r="G102" s="287">
        <v>42785.716999999997</v>
      </c>
      <c r="H102" s="287">
        <v>26828.452300000001</v>
      </c>
      <c r="I102" s="288">
        <v>16.48</v>
      </c>
      <c r="J102" s="288">
        <v>8.52</v>
      </c>
      <c r="K102" s="288">
        <v>11.58</v>
      </c>
      <c r="L102" s="288">
        <v>170.25880000000001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216</v>
      </c>
      <c r="B103" s="291">
        <v>3.1642000000000001</v>
      </c>
      <c r="C103" s="292">
        <v>19317.5</v>
      </c>
      <c r="D103" s="293">
        <v>14359.0833</v>
      </c>
      <c r="E103" s="293">
        <v>16973.311799999999</v>
      </c>
      <c r="F103" s="293">
        <v>24498.0818</v>
      </c>
      <c r="G103" s="293">
        <v>31982.983400000001</v>
      </c>
      <c r="H103" s="293">
        <v>21625.164000000001</v>
      </c>
      <c r="I103" s="294">
        <v>13.82</v>
      </c>
      <c r="J103" s="294">
        <v>3.68</v>
      </c>
      <c r="K103" s="294">
        <v>12.08</v>
      </c>
      <c r="L103" s="294">
        <v>174.2157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217</v>
      </c>
      <c r="B104" s="285">
        <v>0.9577</v>
      </c>
      <c r="C104" s="286">
        <v>24978.239099999999</v>
      </c>
      <c r="D104" s="287">
        <v>18020.333299999998</v>
      </c>
      <c r="E104" s="287">
        <v>21142.117300000002</v>
      </c>
      <c r="F104" s="287">
        <v>29727.285400000001</v>
      </c>
      <c r="G104" s="287">
        <v>34374.722999999998</v>
      </c>
      <c r="H104" s="287">
        <v>25743.2412</v>
      </c>
      <c r="I104" s="288">
        <v>10.68</v>
      </c>
      <c r="J104" s="288">
        <v>5.63</v>
      </c>
      <c r="K104" s="288">
        <v>10.119999999999999</v>
      </c>
      <c r="L104" s="288">
        <v>172.82859999999999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/>
      <c r="B105" s="291"/>
      <c r="C105" s="292"/>
      <c r="D105" s="293"/>
      <c r="E105" s="293"/>
      <c r="F105" s="293"/>
      <c r="G105" s="293"/>
      <c r="H105" s="293"/>
      <c r="I105" s="294"/>
      <c r="J105" s="294"/>
      <c r="K105" s="294"/>
      <c r="L105" s="294"/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95"/>
      <c r="B106" s="296"/>
      <c r="C106" s="297"/>
      <c r="D106" s="298"/>
      <c r="E106" s="298"/>
      <c r="F106" s="298"/>
      <c r="G106" s="298"/>
      <c r="H106" s="298"/>
      <c r="I106" s="299"/>
      <c r="J106" s="299"/>
      <c r="K106" s="299"/>
      <c r="L106" s="299"/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/>
      <c r="B107" s="291"/>
      <c r="C107" s="292"/>
      <c r="D107" s="293"/>
      <c r="E107" s="293"/>
      <c r="F107" s="293"/>
      <c r="G107" s="293"/>
      <c r="H107" s="293"/>
      <c r="I107" s="294"/>
      <c r="J107" s="294"/>
      <c r="K107" s="294"/>
      <c r="L107" s="294"/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95"/>
      <c r="B108" s="296"/>
      <c r="C108" s="297"/>
      <c r="D108" s="298"/>
      <c r="E108" s="298"/>
      <c r="F108" s="298"/>
      <c r="G108" s="298"/>
      <c r="H108" s="298"/>
      <c r="I108" s="299"/>
      <c r="J108" s="299"/>
      <c r="K108" s="299"/>
      <c r="L108" s="299"/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/>
      <c r="B109" s="291"/>
      <c r="C109" s="292"/>
      <c r="D109" s="293"/>
      <c r="E109" s="293"/>
      <c r="F109" s="293"/>
      <c r="G109" s="293"/>
      <c r="H109" s="293"/>
      <c r="I109" s="294"/>
      <c r="J109" s="294"/>
      <c r="K109" s="294"/>
      <c r="L109" s="294"/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95"/>
      <c r="B110" s="296"/>
      <c r="C110" s="297"/>
      <c r="D110" s="298"/>
      <c r="E110" s="298"/>
      <c r="F110" s="298"/>
      <c r="G110" s="298"/>
      <c r="H110" s="298"/>
      <c r="I110" s="299"/>
      <c r="J110" s="299"/>
      <c r="K110" s="299"/>
      <c r="L110" s="299"/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/>
      <c r="B111" s="291"/>
      <c r="C111" s="292"/>
      <c r="D111" s="293"/>
      <c r="E111" s="293"/>
      <c r="F111" s="293"/>
      <c r="G111" s="293"/>
      <c r="H111" s="293"/>
      <c r="I111" s="294"/>
      <c r="J111" s="294"/>
      <c r="K111" s="294"/>
      <c r="L111" s="294"/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95"/>
      <c r="B112" s="296"/>
      <c r="C112" s="297"/>
      <c r="D112" s="298"/>
      <c r="E112" s="298"/>
      <c r="F112" s="298"/>
      <c r="G112" s="298"/>
      <c r="H112" s="298"/>
      <c r="I112" s="299"/>
      <c r="J112" s="299"/>
      <c r="K112" s="299"/>
      <c r="L112" s="299"/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/>
      <c r="B113" s="291"/>
      <c r="C113" s="292"/>
      <c r="D113" s="293"/>
      <c r="E113" s="293"/>
      <c r="F113" s="293"/>
      <c r="G113" s="293"/>
      <c r="H113" s="293"/>
      <c r="I113" s="294"/>
      <c r="J113" s="294"/>
      <c r="K113" s="294"/>
      <c r="L113" s="294"/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95"/>
      <c r="B114" s="296"/>
      <c r="C114" s="297"/>
      <c r="D114" s="298"/>
      <c r="E114" s="298"/>
      <c r="F114" s="298"/>
      <c r="G114" s="298"/>
      <c r="H114" s="298"/>
      <c r="I114" s="299"/>
      <c r="J114" s="299"/>
      <c r="K114" s="299"/>
      <c r="L114" s="299"/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/>
      <c r="B115" s="291"/>
      <c r="C115" s="292"/>
      <c r="D115" s="293"/>
      <c r="E115" s="293"/>
      <c r="F115" s="293"/>
      <c r="G115" s="293"/>
      <c r="H115" s="293"/>
      <c r="I115" s="294"/>
      <c r="J115" s="294"/>
      <c r="K115" s="294"/>
      <c r="L115" s="294"/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95"/>
      <c r="B116" s="296"/>
      <c r="C116" s="297"/>
      <c r="D116" s="298"/>
      <c r="E116" s="298"/>
      <c r="F116" s="298"/>
      <c r="G116" s="298"/>
      <c r="H116" s="298"/>
      <c r="I116" s="299"/>
      <c r="J116" s="299"/>
      <c r="K116" s="299"/>
      <c r="L116" s="299"/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/>
      <c r="B117" s="291"/>
      <c r="C117" s="292"/>
      <c r="D117" s="293"/>
      <c r="E117" s="293"/>
      <c r="F117" s="293"/>
      <c r="G117" s="293"/>
      <c r="H117" s="293"/>
      <c r="I117" s="294"/>
      <c r="J117" s="294"/>
      <c r="K117" s="294"/>
      <c r="L117" s="294"/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95"/>
      <c r="B118" s="296"/>
      <c r="C118" s="297"/>
      <c r="D118" s="298"/>
      <c r="E118" s="298"/>
      <c r="F118" s="298"/>
      <c r="G118" s="298"/>
      <c r="H118" s="298"/>
      <c r="I118" s="299"/>
      <c r="J118" s="299"/>
      <c r="K118" s="299"/>
      <c r="L118" s="299"/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/>
      <c r="B119" s="291"/>
      <c r="C119" s="292"/>
      <c r="D119" s="293"/>
      <c r="E119" s="293"/>
      <c r="F119" s="293"/>
      <c r="G119" s="293"/>
      <c r="H119" s="293"/>
      <c r="I119" s="294"/>
      <c r="J119" s="294"/>
      <c r="K119" s="294"/>
      <c r="L119" s="294"/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95"/>
      <c r="B120" s="296"/>
      <c r="C120" s="297"/>
      <c r="D120" s="298"/>
      <c r="E120" s="298"/>
      <c r="F120" s="298"/>
      <c r="G120" s="298"/>
      <c r="H120" s="298"/>
      <c r="I120" s="299"/>
      <c r="J120" s="299"/>
      <c r="K120" s="299"/>
      <c r="L120" s="299"/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/>
      <c r="B121" s="291"/>
      <c r="C121" s="292"/>
      <c r="D121" s="293"/>
      <c r="E121" s="293"/>
      <c r="F121" s="293"/>
      <c r="G121" s="293"/>
      <c r="H121" s="293"/>
      <c r="I121" s="294"/>
      <c r="J121" s="294"/>
      <c r="K121" s="294"/>
      <c r="L121" s="294"/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95"/>
      <c r="B122" s="296"/>
      <c r="C122" s="297"/>
      <c r="D122" s="298"/>
      <c r="E122" s="298"/>
      <c r="F122" s="298"/>
      <c r="G122" s="298"/>
      <c r="H122" s="298"/>
      <c r="I122" s="299"/>
      <c r="J122" s="299"/>
      <c r="K122" s="299"/>
      <c r="L122" s="299"/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/>
      <c r="B123" s="291"/>
      <c r="C123" s="292"/>
      <c r="D123" s="293"/>
      <c r="E123" s="293"/>
      <c r="F123" s="293"/>
      <c r="G123" s="293"/>
      <c r="H123" s="293"/>
      <c r="I123" s="294"/>
      <c r="J123" s="294"/>
      <c r="K123" s="294"/>
      <c r="L123" s="294"/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95"/>
      <c r="B124" s="296"/>
      <c r="C124" s="297"/>
      <c r="D124" s="298"/>
      <c r="E124" s="298"/>
      <c r="F124" s="298"/>
      <c r="G124" s="298"/>
      <c r="H124" s="298"/>
      <c r="I124" s="299"/>
      <c r="J124" s="299"/>
      <c r="K124" s="299"/>
      <c r="L124" s="299"/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/>
      <c r="B125" s="291"/>
      <c r="C125" s="292"/>
      <c r="D125" s="293"/>
      <c r="E125" s="293"/>
      <c r="F125" s="293"/>
      <c r="G125" s="293"/>
      <c r="H125" s="293"/>
      <c r="I125" s="294"/>
      <c r="J125" s="294"/>
      <c r="K125" s="294"/>
      <c r="L125" s="294"/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95"/>
      <c r="B126" s="296"/>
      <c r="C126" s="297"/>
      <c r="D126" s="298"/>
      <c r="E126" s="298"/>
      <c r="F126" s="298"/>
      <c r="G126" s="298"/>
      <c r="H126" s="298"/>
      <c r="I126" s="299"/>
      <c r="J126" s="299"/>
      <c r="K126" s="299"/>
      <c r="L126" s="299"/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/>
      <c r="B127" s="291"/>
      <c r="C127" s="292"/>
      <c r="D127" s="293"/>
      <c r="E127" s="293"/>
      <c r="F127" s="293"/>
      <c r="G127" s="293"/>
      <c r="H127" s="293"/>
      <c r="I127" s="294"/>
      <c r="J127" s="294"/>
      <c r="K127" s="294"/>
      <c r="L127" s="294"/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299"/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/>
      <c r="B129" s="291"/>
      <c r="C129" s="292"/>
      <c r="D129" s="293"/>
      <c r="E129" s="293"/>
      <c r="F129" s="293"/>
      <c r="G129" s="293"/>
      <c r="H129" s="293"/>
      <c r="I129" s="294"/>
      <c r="J129" s="294"/>
      <c r="K129" s="294"/>
      <c r="L129" s="294"/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299"/>
      <c r="M130"/>
      <c r="N130" s="264"/>
      <c r="O130" s="289"/>
      <c r="P130" s="289"/>
      <c r="Q130" s="289"/>
      <c r="R130" s="98"/>
      <c r="S130" s="300"/>
      <c r="T130" s="300"/>
      <c r="U130" s="300"/>
    </row>
    <row r="131" spans="1:21" s="283" customFormat="1" ht="13.5" customHeight="1" x14ac:dyDescent="0.2">
      <c r="A131" s="290"/>
      <c r="B131" s="291"/>
      <c r="C131" s="292"/>
      <c r="D131" s="293"/>
      <c r="E131" s="293"/>
      <c r="F131" s="293"/>
      <c r="G131" s="293"/>
      <c r="H131" s="293"/>
      <c r="I131" s="294"/>
      <c r="J131" s="294"/>
      <c r="K131" s="294"/>
      <c r="L131" s="294"/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5"/>
      <c r="B132" s="296"/>
      <c r="C132" s="297"/>
      <c r="D132" s="298"/>
      <c r="E132" s="298"/>
      <c r="F132" s="298"/>
      <c r="G132" s="298"/>
      <c r="H132" s="298"/>
      <c r="I132" s="299"/>
      <c r="J132" s="299"/>
      <c r="K132" s="299"/>
      <c r="L132" s="299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5"/>
      <c r="B134" s="296"/>
      <c r="C134" s="297"/>
      <c r="D134" s="298"/>
      <c r="E134" s="298"/>
      <c r="F134" s="298"/>
      <c r="G134" s="298"/>
      <c r="H134" s="298"/>
      <c r="I134" s="299"/>
      <c r="J134" s="299"/>
      <c r="K134" s="299"/>
      <c r="L134" s="299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5"/>
      <c r="B136" s="296"/>
      <c r="C136" s="297"/>
      <c r="D136" s="298"/>
      <c r="E136" s="298"/>
      <c r="F136" s="298"/>
      <c r="G136" s="298"/>
      <c r="H136" s="298"/>
      <c r="I136" s="299"/>
      <c r="J136" s="299"/>
      <c r="K136" s="299"/>
      <c r="L136" s="299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5"/>
      <c r="B138" s="296"/>
      <c r="C138" s="297"/>
      <c r="D138" s="298"/>
      <c r="E138" s="298"/>
      <c r="F138" s="298"/>
      <c r="G138" s="298"/>
      <c r="H138" s="298"/>
      <c r="I138" s="299"/>
      <c r="J138" s="299"/>
      <c r="K138" s="299"/>
      <c r="L138" s="299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5"/>
      <c r="B140" s="296"/>
      <c r="C140" s="297"/>
      <c r="D140" s="298"/>
      <c r="E140" s="298"/>
      <c r="F140" s="298"/>
      <c r="G140" s="298"/>
      <c r="H140" s="298"/>
      <c r="I140" s="299"/>
      <c r="J140" s="299"/>
      <c r="K140" s="299"/>
      <c r="L140" s="299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5"/>
      <c r="B142" s="296"/>
      <c r="C142" s="297"/>
      <c r="D142" s="298"/>
      <c r="E142" s="298"/>
      <c r="F142" s="298"/>
      <c r="G142" s="298"/>
      <c r="H142" s="298"/>
      <c r="I142" s="299"/>
      <c r="J142" s="299"/>
      <c r="K142" s="299"/>
      <c r="L142" s="299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5"/>
      <c r="B144" s="296"/>
      <c r="C144" s="297"/>
      <c r="D144" s="298"/>
      <c r="E144" s="298"/>
      <c r="F144" s="298"/>
      <c r="G144" s="298"/>
      <c r="H144" s="298"/>
      <c r="I144" s="299"/>
      <c r="J144" s="299"/>
      <c r="K144" s="299"/>
      <c r="L144" s="299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5"/>
      <c r="B146" s="296"/>
      <c r="C146" s="297"/>
      <c r="D146" s="298"/>
      <c r="E146" s="298"/>
      <c r="F146" s="298"/>
      <c r="G146" s="298"/>
      <c r="H146" s="298"/>
      <c r="I146" s="299"/>
      <c r="J146" s="299"/>
      <c r="K146" s="299"/>
      <c r="L146" s="299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5"/>
      <c r="B148" s="296"/>
      <c r="C148" s="297"/>
      <c r="D148" s="298"/>
      <c r="E148" s="298"/>
      <c r="F148" s="298"/>
      <c r="G148" s="298"/>
      <c r="H148" s="298"/>
      <c r="I148" s="299"/>
      <c r="J148" s="299"/>
      <c r="K148" s="299"/>
      <c r="L148" s="299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5"/>
      <c r="B150" s="296"/>
      <c r="C150" s="297"/>
      <c r="D150" s="298"/>
      <c r="E150" s="298"/>
      <c r="F150" s="298"/>
      <c r="G150" s="298"/>
      <c r="H150" s="298"/>
      <c r="I150" s="299"/>
      <c r="J150" s="299"/>
      <c r="K150" s="299"/>
      <c r="L150" s="299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5"/>
      <c r="B152" s="296"/>
      <c r="C152" s="297"/>
      <c r="D152" s="298"/>
      <c r="E152" s="298"/>
      <c r="F152" s="298"/>
      <c r="G152" s="298"/>
      <c r="H152" s="298"/>
      <c r="I152" s="299"/>
      <c r="J152" s="299"/>
      <c r="K152" s="299"/>
      <c r="L152" s="299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5"/>
      <c r="B154" s="296"/>
      <c r="C154" s="297"/>
      <c r="D154" s="298"/>
      <c r="E154" s="298"/>
      <c r="F154" s="298"/>
      <c r="G154" s="298"/>
      <c r="H154" s="298"/>
      <c r="I154" s="299"/>
      <c r="J154" s="299"/>
      <c r="K154" s="299"/>
      <c r="L154" s="299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5"/>
      <c r="B156" s="296"/>
      <c r="C156" s="297"/>
      <c r="D156" s="298"/>
      <c r="E156" s="298"/>
      <c r="F156" s="298"/>
      <c r="G156" s="298"/>
      <c r="H156" s="298"/>
      <c r="I156" s="299"/>
      <c r="J156" s="299"/>
      <c r="K156" s="299"/>
      <c r="L156" s="299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5"/>
      <c r="B158" s="296"/>
      <c r="C158" s="297"/>
      <c r="D158" s="298"/>
      <c r="E158" s="298"/>
      <c r="F158" s="298"/>
      <c r="G158" s="298"/>
      <c r="H158" s="298"/>
      <c r="I158" s="299"/>
      <c r="J158" s="299"/>
      <c r="K158" s="299"/>
      <c r="L158" s="299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5"/>
      <c r="B160" s="296"/>
      <c r="C160" s="297"/>
      <c r="D160" s="298"/>
      <c r="E160" s="298"/>
      <c r="F160" s="298"/>
      <c r="G160" s="298"/>
      <c r="H160" s="298"/>
      <c r="I160" s="299"/>
      <c r="J160" s="299"/>
      <c r="K160" s="299"/>
      <c r="L160" s="299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5"/>
      <c r="B162" s="296"/>
      <c r="C162" s="297"/>
      <c r="D162" s="298"/>
      <c r="E162" s="298"/>
      <c r="F162" s="298"/>
      <c r="G162" s="298"/>
      <c r="H162" s="298"/>
      <c r="I162" s="299"/>
      <c r="J162" s="299"/>
      <c r="K162" s="299"/>
      <c r="L162" s="299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5"/>
      <c r="B164" s="296"/>
      <c r="C164" s="297"/>
      <c r="D164" s="298"/>
      <c r="E164" s="298"/>
      <c r="F164" s="298"/>
      <c r="G164" s="298"/>
      <c r="H164" s="298"/>
      <c r="I164" s="299"/>
      <c r="J164" s="299"/>
      <c r="K164" s="299"/>
      <c r="L164" s="299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5"/>
      <c r="B166" s="296"/>
      <c r="C166" s="297"/>
      <c r="D166" s="298"/>
      <c r="E166" s="298"/>
      <c r="F166" s="298"/>
      <c r="G166" s="298"/>
      <c r="H166" s="298"/>
      <c r="I166" s="299"/>
      <c r="J166" s="299"/>
      <c r="K166" s="299"/>
      <c r="L166" s="299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5"/>
      <c r="B168" s="296"/>
      <c r="C168" s="297"/>
      <c r="D168" s="298"/>
      <c r="E168" s="298"/>
      <c r="F168" s="298"/>
      <c r="G168" s="298"/>
      <c r="H168" s="298"/>
      <c r="I168" s="299"/>
      <c r="J168" s="299"/>
      <c r="K168" s="299"/>
      <c r="L168" s="299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5"/>
      <c r="B170" s="296"/>
      <c r="C170" s="297"/>
      <c r="D170" s="298"/>
      <c r="E170" s="298"/>
      <c r="F170" s="298"/>
      <c r="G170" s="298"/>
      <c r="H170" s="298"/>
      <c r="I170" s="299"/>
      <c r="J170" s="299"/>
      <c r="K170" s="299"/>
      <c r="L170" s="299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5"/>
      <c r="B172" s="296"/>
      <c r="C172" s="297"/>
      <c r="D172" s="298"/>
      <c r="E172" s="298"/>
      <c r="F172" s="298"/>
      <c r="G172" s="298"/>
      <c r="H172" s="298"/>
      <c r="I172" s="299"/>
      <c r="J172" s="299"/>
      <c r="K172" s="299"/>
      <c r="L172" s="299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5"/>
      <c r="B174" s="296"/>
      <c r="C174" s="297"/>
      <c r="D174" s="298"/>
      <c r="E174" s="298"/>
      <c r="F174" s="298"/>
      <c r="G174" s="298"/>
      <c r="H174" s="298"/>
      <c r="I174" s="299"/>
      <c r="J174" s="299"/>
      <c r="K174" s="299"/>
      <c r="L174" s="299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5"/>
      <c r="B176" s="296"/>
      <c r="C176" s="297"/>
      <c r="D176" s="298"/>
      <c r="E176" s="298"/>
      <c r="F176" s="298"/>
      <c r="G176" s="298"/>
      <c r="H176" s="298"/>
      <c r="I176" s="299"/>
      <c r="J176" s="299"/>
      <c r="K176" s="299"/>
      <c r="L176" s="299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301"/>
      <c r="B177" s="302"/>
      <c r="C177" s="303"/>
      <c r="D177" s="304"/>
      <c r="E177" s="304"/>
      <c r="F177" s="304"/>
      <c r="G177" s="304"/>
      <c r="H177" s="304"/>
      <c r="I177" s="305"/>
      <c r="J177" s="305"/>
      <c r="K177" s="305"/>
      <c r="L177" s="305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301"/>
      <c r="B178" s="302"/>
      <c r="C178" s="303"/>
      <c r="D178" s="304"/>
      <c r="E178" s="304"/>
      <c r="F178" s="304"/>
      <c r="G178" s="304"/>
      <c r="H178" s="304"/>
      <c r="I178" s="305"/>
      <c r="J178" s="305"/>
      <c r="K178" s="305"/>
      <c r="L178" s="305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301"/>
      <c r="B179" s="302"/>
      <c r="C179" s="303"/>
      <c r="D179" s="304"/>
      <c r="E179" s="304"/>
      <c r="F179" s="304"/>
      <c r="G179" s="304"/>
      <c r="H179" s="304"/>
      <c r="I179" s="305"/>
      <c r="J179" s="305"/>
      <c r="K179" s="305"/>
      <c r="L179" s="305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301"/>
      <c r="B180" s="302"/>
      <c r="C180" s="303"/>
      <c r="D180" s="304"/>
      <c r="E180" s="304"/>
      <c r="F180" s="304"/>
      <c r="G180" s="304"/>
      <c r="H180" s="304"/>
      <c r="I180" s="305"/>
      <c r="J180" s="305"/>
      <c r="K180" s="305"/>
      <c r="L180" s="305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301"/>
      <c r="B181" s="302"/>
      <c r="C181" s="303"/>
      <c r="D181" s="304"/>
      <c r="E181" s="304"/>
      <c r="F181" s="304"/>
      <c r="G181" s="304"/>
      <c r="H181" s="304"/>
      <c r="I181" s="305"/>
      <c r="J181" s="305"/>
      <c r="K181" s="305"/>
      <c r="L181" s="305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301"/>
      <c r="B182" s="302"/>
      <c r="C182" s="303"/>
      <c r="D182" s="304"/>
      <c r="E182" s="304"/>
      <c r="F182" s="304"/>
      <c r="G182" s="304"/>
      <c r="H182" s="304"/>
      <c r="I182" s="305"/>
      <c r="J182" s="305"/>
      <c r="K182" s="305"/>
      <c r="L182" s="305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301"/>
      <c r="B183" s="302"/>
      <c r="C183" s="303"/>
      <c r="D183" s="304"/>
      <c r="E183" s="304"/>
      <c r="F183" s="304"/>
      <c r="G183" s="304"/>
      <c r="H183" s="304"/>
      <c r="I183" s="305"/>
      <c r="J183" s="305"/>
      <c r="K183" s="305"/>
      <c r="L183" s="305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301"/>
      <c r="B184" s="302"/>
      <c r="C184" s="303"/>
      <c r="D184" s="304"/>
      <c r="E184" s="304"/>
      <c r="F184" s="304"/>
      <c r="G184" s="304"/>
      <c r="H184" s="304"/>
      <c r="I184" s="305"/>
      <c r="J184" s="305"/>
      <c r="K184" s="305"/>
      <c r="L184" s="305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301"/>
      <c r="B185" s="302"/>
      <c r="C185" s="303"/>
      <c r="D185" s="304"/>
      <c r="E185" s="304"/>
      <c r="F185" s="304"/>
      <c r="G185" s="304"/>
      <c r="H185" s="304"/>
      <c r="I185" s="305"/>
      <c r="J185" s="305"/>
      <c r="K185" s="305"/>
      <c r="L185" s="305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301"/>
      <c r="B186" s="302"/>
      <c r="C186" s="303"/>
      <c r="D186" s="304"/>
      <c r="E186" s="304"/>
      <c r="F186" s="304"/>
      <c r="G186" s="304"/>
      <c r="H186" s="304"/>
      <c r="I186" s="305"/>
      <c r="J186" s="305"/>
      <c r="K186" s="305"/>
      <c r="L186" s="305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C369C-41AF-490E-8B5B-53DDD09E2320}">
  <sheetPr codeName="List34">
    <tabColor theme="1" tint="0.34998626667073579"/>
  </sheetPr>
  <dimension ref="A1:S38"/>
  <sheetViews>
    <sheetView showGridLines="0" zoomScale="75" zoomScaleNormal="75" zoomScaleSheetLayoutView="100" workbookViewId="0">
      <selection activeCell="H35" sqref="H35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2"/>
      <c r="D1" s="3"/>
      <c r="E1" s="3"/>
      <c r="F1" s="3" t="s">
        <v>218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219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tr">
        <f>VLOOKUP($P$1,[1]System!$N$2:$O$16,2,0)</f>
        <v>Kraj Vysočina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220</v>
      </c>
      <c r="C7" s="27"/>
      <c r="D7" s="49">
        <v>144.56139999999999</v>
      </c>
      <c r="E7" s="28" t="s">
        <v>25</v>
      </c>
      <c r="G7" s="311"/>
    </row>
    <row r="8" spans="1:19" s="22" customFormat="1" ht="20.45" customHeight="1" x14ac:dyDescent="0.25">
      <c r="B8" s="31" t="s">
        <v>221</v>
      </c>
      <c r="C8" s="31"/>
      <c r="D8" s="32">
        <v>3.6568999999999998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222</v>
      </c>
      <c r="D11" s="48">
        <v>120.7761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223</v>
      </c>
      <c r="D12" s="48">
        <v>138.75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224</v>
      </c>
      <c r="D13" s="48">
        <v>148.66669999999999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225</v>
      </c>
      <c r="D14" s="48">
        <v>155.70830000000001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226</v>
      </c>
      <c r="D15" s="48">
        <v>164.2808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227</v>
      </c>
      <c r="C17" s="27"/>
      <c r="D17" s="49">
        <v>28.855699999999999</v>
      </c>
      <c r="E17" s="28" t="s">
        <v>25</v>
      </c>
    </row>
    <row r="18" spans="2:10" s="30" customFormat="1" ht="20.45" customHeight="1" x14ac:dyDescent="0.2">
      <c r="B18" s="47" t="s">
        <v>228</v>
      </c>
      <c r="C18" s="37"/>
      <c r="D18" s="317">
        <v>14.3878</v>
      </c>
      <c r="E18" s="39" t="s">
        <v>25</v>
      </c>
    </row>
    <row r="19" spans="2:10" s="30" customFormat="1" ht="20.45" customHeight="1" x14ac:dyDescent="0.2">
      <c r="B19" s="47" t="s">
        <v>229</v>
      </c>
      <c r="C19" s="37"/>
      <c r="D19" s="317">
        <v>7.9077999999999999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230</v>
      </c>
      <c r="I23" s="311">
        <f>D7-D8</f>
        <v>140.90449999999998</v>
      </c>
      <c r="J23" s="324" t="str">
        <f>H23&amp;" "&amp;TEXT(I23/($I$23+$I$25+$I$26+$I$27)*100,0)&amp;" %"</f>
        <v>Průměrná měsíční odpracovaná doba bez přesčasu 83 %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231</v>
      </c>
      <c r="I24" s="41">
        <f>D17</f>
        <v>28.855699999999999</v>
      </c>
      <c r="J24" s="324" t="str">
        <f>H24&amp;" "&amp;TEXT((I25/($I$23+$I$25+$I$26+$I$27)*100)+(I26/($I$23+$I$25+$I$26+$I$27)*100)+(I27/($I$23+$I$25+$I$26+$I$27)*100),0)&amp;" %"</f>
        <v>Průměrná měsíční neodpracovaná doba 17 %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232</v>
      </c>
      <c r="I25" s="41">
        <f>D18</f>
        <v>14.3878</v>
      </c>
      <c r="J25" s="324" t="str">
        <f>H25&amp;" "&amp;TEXT(I25/($I$23+$I$25+$I$26+$I$27)*100,0)&amp;" %"</f>
        <v>Dovolená 8 %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233</v>
      </c>
      <c r="I26" s="41">
        <f>D19</f>
        <v>7.9077999999999999</v>
      </c>
      <c r="J26" s="324" t="str">
        <f t="shared" ref="J26" si="0">H26&amp;" "&amp;TEXT(I26/($I$23+$I$25+$I$26+$I$27)*100,0)&amp;" %"</f>
        <v>Nemoc 5 %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234</v>
      </c>
      <c r="I27" s="41">
        <f>(I23+D17)-(I23+D18+D19)</f>
        <v>6.5601000000000056</v>
      </c>
      <c r="J27" s="324" t="str">
        <f>H27&amp;" "&amp;TEXT(ROUND(I24/(I23+I24)*100,0)-(ROUND(I25/($I$23+$I$25+$I$26+$I$27)*100,0))-(ROUND(I26/($I$23+$I$25+$I$26+$I$27)*100,0)),0)&amp;" %"</f>
        <v>Jiné 4 %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595DE-F410-4B45-A77B-75A5812FEAB6}">
  <sheetPr codeName="List39">
    <tabColor theme="0" tint="-0.249977111117893"/>
  </sheetPr>
  <dimension ref="A1:Q1432"/>
  <sheetViews>
    <sheetView showGridLines="0" zoomScaleNormal="100" zoomScaleSheetLayoutView="100" workbookViewId="0">
      <selection activeCell="H35" sqref="H35"/>
    </sheetView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3"/>
      <c r="D1" s="1"/>
      <c r="E1" s="2"/>
      <c r="F1" s="3"/>
      <c r="G1" s="3" t="s">
        <v>235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236</v>
      </c>
    </row>
    <row r="3" spans="1:17" ht="14.25" customHeight="1" x14ac:dyDescent="0.2">
      <c r="A3" s="72" t="s">
        <v>237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238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tr">
        <f>VLOOKUP($P$1,[1]System!$N$2:$O$16,2,0)</f>
        <v>Kraj Vysočina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239</v>
      </c>
      <c r="B8" s="272" t="s">
        <v>240</v>
      </c>
      <c r="C8" s="205" t="s">
        <v>241</v>
      </c>
      <c r="D8" s="205"/>
      <c r="E8" s="205" t="s">
        <v>242</v>
      </c>
      <c r="F8" s="205"/>
      <c r="G8" s="205"/>
    </row>
    <row r="9" spans="1:17" ht="17.25" customHeight="1" x14ac:dyDescent="0.2">
      <c r="A9" s="332"/>
      <c r="B9" s="333"/>
      <c r="C9" s="214" t="s">
        <v>243</v>
      </c>
      <c r="D9" s="214"/>
      <c r="E9" s="214" t="s">
        <v>243</v>
      </c>
      <c r="F9" s="214"/>
      <c r="G9" s="214"/>
    </row>
    <row r="10" spans="1:17" ht="17.25" customHeight="1" x14ac:dyDescent="0.2">
      <c r="A10" s="332"/>
      <c r="B10" s="333"/>
      <c r="C10" s="269" t="s">
        <v>244</v>
      </c>
      <c r="D10" s="269" t="s">
        <v>245</v>
      </c>
      <c r="E10" s="269" t="s">
        <v>244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246</v>
      </c>
      <c r="E11" s="205"/>
      <c r="F11" s="269" t="s">
        <v>247</v>
      </c>
      <c r="G11" s="269" t="s">
        <v>248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125</v>
      </c>
      <c r="B14" s="338">
        <v>0.31030000000000002</v>
      </c>
      <c r="C14" s="339">
        <v>153.2955</v>
      </c>
      <c r="D14" s="340">
        <v>1.206</v>
      </c>
      <c r="E14" s="340">
        <v>20.593900000000001</v>
      </c>
      <c r="F14" s="340">
        <v>13.904</v>
      </c>
      <c r="G14" s="340">
        <v>0.66930000000000001</v>
      </c>
      <c r="I14" s="289"/>
      <c r="J14" s="289"/>
      <c r="K14" s="289"/>
    </row>
    <row r="15" spans="1:17" ht="13.15" customHeight="1" x14ac:dyDescent="0.25">
      <c r="A15" s="341" t="s">
        <v>126</v>
      </c>
      <c r="B15" s="342">
        <v>0.2319</v>
      </c>
      <c r="C15" s="343">
        <v>147.87139999999999</v>
      </c>
      <c r="D15" s="344">
        <v>1.0623</v>
      </c>
      <c r="E15" s="344">
        <v>24.5946</v>
      </c>
      <c r="F15" s="344">
        <v>15.630800000000001</v>
      </c>
      <c r="G15" s="344">
        <v>1.2282999999999999</v>
      </c>
    </row>
    <row r="16" spans="1:17" ht="13.15" customHeight="1" x14ac:dyDescent="0.2">
      <c r="A16" s="337" t="s">
        <v>127</v>
      </c>
      <c r="B16" s="338">
        <v>0.21099999999999999</v>
      </c>
      <c r="C16" s="339">
        <v>145.61019999999999</v>
      </c>
      <c r="D16" s="340">
        <v>0.7631</v>
      </c>
      <c r="E16" s="340">
        <v>24.916599999999999</v>
      </c>
      <c r="F16" s="340">
        <v>16.120699999999999</v>
      </c>
      <c r="G16" s="340">
        <v>1.8327</v>
      </c>
    </row>
    <row r="17" spans="1:7" ht="13.15" customHeight="1" x14ac:dyDescent="0.2">
      <c r="A17" s="345" t="s">
        <v>128</v>
      </c>
      <c r="B17" s="342">
        <v>0.46429999999999999</v>
      </c>
      <c r="C17" s="343">
        <v>150.8056</v>
      </c>
      <c r="D17" s="344">
        <v>0.88660000000000005</v>
      </c>
      <c r="E17" s="344">
        <v>22.4268</v>
      </c>
      <c r="F17" s="344">
        <v>14.721299999999999</v>
      </c>
      <c r="G17" s="344">
        <v>0.53049999999999997</v>
      </c>
    </row>
    <row r="18" spans="1:7" ht="13.15" customHeight="1" x14ac:dyDescent="0.25">
      <c r="A18" s="346" t="s">
        <v>129</v>
      </c>
      <c r="B18" s="338">
        <v>0.1246</v>
      </c>
      <c r="C18" s="339">
        <v>145.85239999999999</v>
      </c>
      <c r="D18" s="340">
        <v>1.7943</v>
      </c>
      <c r="E18" s="340">
        <v>25.422799999999999</v>
      </c>
      <c r="F18" s="340">
        <v>16.9544</v>
      </c>
      <c r="G18" s="340">
        <v>1.3139000000000001</v>
      </c>
    </row>
    <row r="19" spans="1:7" ht="13.15" customHeight="1" x14ac:dyDescent="0.25">
      <c r="A19" s="341" t="s">
        <v>130</v>
      </c>
      <c r="B19" s="342">
        <v>0.99529999999999996</v>
      </c>
      <c r="C19" s="343">
        <v>148.2088</v>
      </c>
      <c r="D19" s="344">
        <v>1.1835</v>
      </c>
      <c r="E19" s="344">
        <v>22.989000000000001</v>
      </c>
      <c r="F19" s="344">
        <v>15.1614</v>
      </c>
      <c r="G19" s="344">
        <v>1.8835999999999999</v>
      </c>
    </row>
    <row r="20" spans="1:7" ht="13.15" customHeight="1" x14ac:dyDescent="0.25">
      <c r="A20" s="346" t="s">
        <v>131</v>
      </c>
      <c r="B20" s="338">
        <v>0.29039999999999999</v>
      </c>
      <c r="C20" s="339">
        <v>150.55080000000001</v>
      </c>
      <c r="D20" s="340">
        <v>0.49419999999999997</v>
      </c>
      <c r="E20" s="340">
        <v>20.897099999999998</v>
      </c>
      <c r="F20" s="340">
        <v>13.0586</v>
      </c>
      <c r="G20" s="340">
        <v>1.242</v>
      </c>
    </row>
    <row r="21" spans="1:7" ht="13.15" customHeight="1" x14ac:dyDescent="0.2">
      <c r="A21" s="345" t="s">
        <v>132</v>
      </c>
      <c r="B21" s="342">
        <v>8.5500000000000007E-2</v>
      </c>
      <c r="C21" s="343">
        <v>145.10230000000001</v>
      </c>
      <c r="D21" s="344">
        <v>0.1066</v>
      </c>
      <c r="E21" s="344">
        <v>28.856100000000001</v>
      </c>
      <c r="F21" s="344">
        <v>16.929600000000001</v>
      </c>
      <c r="G21" s="344">
        <v>2.9542000000000002</v>
      </c>
    </row>
    <row r="22" spans="1:7" ht="13.15" customHeight="1" x14ac:dyDescent="0.2">
      <c r="A22" s="337" t="s">
        <v>133</v>
      </c>
      <c r="B22" s="338">
        <v>0.3125</v>
      </c>
      <c r="C22" s="339">
        <v>141.5822</v>
      </c>
      <c r="D22" s="340">
        <v>1.7957000000000001</v>
      </c>
      <c r="E22" s="340">
        <v>34.015099999999997</v>
      </c>
      <c r="F22" s="340">
        <v>15.311299999999999</v>
      </c>
      <c r="G22" s="340">
        <v>12.437099999999999</v>
      </c>
    </row>
    <row r="23" spans="1:7" ht="13.15" customHeight="1" x14ac:dyDescent="0.25">
      <c r="A23" s="341" t="s">
        <v>134</v>
      </c>
      <c r="B23" s="342">
        <v>7.9799999999999996E-2</v>
      </c>
      <c r="C23" s="343">
        <v>146.62530000000001</v>
      </c>
      <c r="D23" s="344">
        <v>1.4636</v>
      </c>
      <c r="E23" s="344">
        <v>27.628799999999998</v>
      </c>
      <c r="F23" s="344">
        <v>18.4344</v>
      </c>
      <c r="G23" s="344">
        <v>1.8938999999999999</v>
      </c>
    </row>
    <row r="24" spans="1:7" ht="13.15" customHeight="1" x14ac:dyDescent="0.25">
      <c r="A24" s="346" t="s">
        <v>135</v>
      </c>
      <c r="B24" s="338">
        <v>0.4803</v>
      </c>
      <c r="C24" s="339">
        <v>145.9109</v>
      </c>
      <c r="D24" s="340">
        <v>2.1817000000000002</v>
      </c>
      <c r="E24" s="340">
        <v>27.116499999999998</v>
      </c>
      <c r="F24" s="340">
        <v>17.086400000000001</v>
      </c>
      <c r="G24" s="340">
        <v>2.5217999999999998</v>
      </c>
    </row>
    <row r="25" spans="1:7" ht="13.15" customHeight="1" x14ac:dyDescent="0.25">
      <c r="A25" s="341" t="s">
        <v>136</v>
      </c>
      <c r="B25" s="342">
        <v>0.35980000000000001</v>
      </c>
      <c r="C25" s="343">
        <v>150.04499999999999</v>
      </c>
      <c r="D25" s="344">
        <v>0.4128</v>
      </c>
      <c r="E25" s="344">
        <v>22.477399999999999</v>
      </c>
      <c r="F25" s="344">
        <v>14.875400000000001</v>
      </c>
      <c r="G25" s="344">
        <v>1.0396000000000001</v>
      </c>
    </row>
    <row r="26" spans="1:7" ht="13.15" customHeight="1" x14ac:dyDescent="0.25">
      <c r="A26" s="346" t="s">
        <v>137</v>
      </c>
      <c r="B26" s="338">
        <v>0.3821</v>
      </c>
      <c r="C26" s="339">
        <v>141.29140000000001</v>
      </c>
      <c r="D26" s="340">
        <v>1.9024000000000001</v>
      </c>
      <c r="E26" s="340">
        <v>21.4681</v>
      </c>
      <c r="F26" s="340">
        <v>15.8241</v>
      </c>
      <c r="G26" s="340">
        <v>2.6158000000000001</v>
      </c>
    </row>
    <row r="27" spans="1:7" ht="13.15" customHeight="1" x14ac:dyDescent="0.25">
      <c r="A27" s="341" t="s">
        <v>138</v>
      </c>
      <c r="B27" s="342">
        <v>0.2114</v>
      </c>
      <c r="C27" s="343">
        <v>141.20869999999999</v>
      </c>
      <c r="D27" s="344">
        <v>1.9198999999999999</v>
      </c>
      <c r="E27" s="344">
        <v>24.828399999999998</v>
      </c>
      <c r="F27" s="344">
        <v>15.553900000000001</v>
      </c>
      <c r="G27" s="344">
        <v>2.1623000000000001</v>
      </c>
    </row>
    <row r="28" spans="1:7" ht="13.15" customHeight="1" x14ac:dyDescent="0.2">
      <c r="A28" s="337" t="s">
        <v>140</v>
      </c>
      <c r="B28" s="338">
        <v>0.20499999999999999</v>
      </c>
      <c r="C28" s="339">
        <v>143.49369999999999</v>
      </c>
      <c r="D28" s="340">
        <v>0.32090000000000002</v>
      </c>
      <c r="E28" s="340">
        <v>30.133800000000001</v>
      </c>
      <c r="F28" s="340">
        <v>16.3066</v>
      </c>
      <c r="G28" s="340">
        <v>5.2529000000000003</v>
      </c>
    </row>
    <row r="29" spans="1:7" ht="13.15" customHeight="1" x14ac:dyDescent="0.25">
      <c r="A29" s="341" t="s">
        <v>141</v>
      </c>
      <c r="B29" s="342">
        <v>0.08</v>
      </c>
      <c r="C29" s="343">
        <v>145.48320000000001</v>
      </c>
      <c r="D29" s="344">
        <v>0.15110000000000001</v>
      </c>
      <c r="E29" s="344">
        <v>26.944800000000001</v>
      </c>
      <c r="F29" s="344">
        <v>16.088799999999999</v>
      </c>
      <c r="G29" s="344">
        <v>2.7105000000000001</v>
      </c>
    </row>
    <row r="30" spans="1:7" ht="13.15" customHeight="1" x14ac:dyDescent="0.25">
      <c r="A30" s="346" t="s">
        <v>143</v>
      </c>
      <c r="B30" s="338">
        <v>0.19020000000000001</v>
      </c>
      <c r="C30" s="339">
        <v>146.82480000000001</v>
      </c>
      <c r="D30" s="340">
        <v>0.18559999999999999</v>
      </c>
      <c r="E30" s="340">
        <v>23.4648</v>
      </c>
      <c r="F30" s="340">
        <v>13.9329</v>
      </c>
      <c r="G30" s="340">
        <v>1.7998000000000001</v>
      </c>
    </row>
    <row r="31" spans="1:7" ht="13.15" customHeight="1" x14ac:dyDescent="0.2">
      <c r="A31" s="345" t="s">
        <v>144</v>
      </c>
      <c r="B31" s="342">
        <v>0.45490000000000003</v>
      </c>
      <c r="C31" s="343">
        <v>148.3553</v>
      </c>
      <c r="D31" s="344">
        <v>0.85670000000000002</v>
      </c>
      <c r="E31" s="344">
        <v>23.095600000000001</v>
      </c>
      <c r="F31" s="344">
        <v>14.6006</v>
      </c>
      <c r="G31" s="344">
        <v>1.4427000000000001</v>
      </c>
    </row>
    <row r="32" spans="1:7" ht="13.15" customHeight="1" x14ac:dyDescent="0.25">
      <c r="A32" s="346" t="s">
        <v>146</v>
      </c>
      <c r="B32" s="338">
        <v>0.12559999999999999</v>
      </c>
      <c r="C32" s="339">
        <v>152.10380000000001</v>
      </c>
      <c r="D32" s="340">
        <v>0</v>
      </c>
      <c r="E32" s="340">
        <v>21.894300000000001</v>
      </c>
      <c r="F32" s="340">
        <v>14.835900000000001</v>
      </c>
      <c r="G32" s="340">
        <v>0.3725</v>
      </c>
    </row>
    <row r="33" spans="1:7" ht="13.15" customHeight="1" x14ac:dyDescent="0.25">
      <c r="A33" s="341" t="s">
        <v>148</v>
      </c>
      <c r="B33" s="342">
        <v>0.14050000000000001</v>
      </c>
      <c r="C33" s="343">
        <v>147.01169999999999</v>
      </c>
      <c r="D33" s="344">
        <v>2.7254999999999998</v>
      </c>
      <c r="E33" s="344">
        <v>25.858799999999999</v>
      </c>
      <c r="F33" s="344">
        <v>15.8704</v>
      </c>
      <c r="G33" s="344">
        <v>3.1594000000000002</v>
      </c>
    </row>
    <row r="34" spans="1:7" ht="13.15" customHeight="1" x14ac:dyDescent="0.2">
      <c r="A34" s="337" t="s">
        <v>149</v>
      </c>
      <c r="B34" s="338">
        <v>0.62450000000000006</v>
      </c>
      <c r="C34" s="339">
        <v>153.30019999999999</v>
      </c>
      <c r="D34" s="340">
        <v>0.68310000000000004</v>
      </c>
      <c r="E34" s="340">
        <v>20.5886</v>
      </c>
      <c r="F34" s="340">
        <v>13.4666</v>
      </c>
      <c r="G34" s="340">
        <v>0.66390000000000005</v>
      </c>
    </row>
    <row r="35" spans="1:7" ht="13.15" customHeight="1" x14ac:dyDescent="0.25">
      <c r="A35" s="341" t="s">
        <v>150</v>
      </c>
      <c r="B35" s="342">
        <v>1.0718000000000001</v>
      </c>
      <c r="C35" s="343">
        <v>145.7526</v>
      </c>
      <c r="D35" s="344">
        <v>3.2027000000000001</v>
      </c>
      <c r="E35" s="344">
        <v>23.806000000000001</v>
      </c>
      <c r="F35" s="344">
        <v>15.464700000000001</v>
      </c>
      <c r="G35" s="344">
        <v>5.5312000000000001</v>
      </c>
    </row>
    <row r="36" spans="1:7" ht="13.15" customHeight="1" x14ac:dyDescent="0.2">
      <c r="A36" s="337" t="s">
        <v>151</v>
      </c>
      <c r="B36" s="338">
        <v>0.4365</v>
      </c>
      <c r="C36" s="339">
        <v>146.2895</v>
      </c>
      <c r="D36" s="340">
        <v>5.5233999999999996</v>
      </c>
      <c r="E36" s="340">
        <v>24.446000000000002</v>
      </c>
      <c r="F36" s="340">
        <v>15.4826</v>
      </c>
      <c r="G36" s="340">
        <v>3.8831000000000002</v>
      </c>
    </row>
    <row r="37" spans="1:7" ht="13.15" customHeight="1" x14ac:dyDescent="0.25">
      <c r="A37" s="341" t="s">
        <v>152</v>
      </c>
      <c r="B37" s="342">
        <v>3.2999000000000001</v>
      </c>
      <c r="C37" s="343">
        <v>144.08009999999999</v>
      </c>
      <c r="D37" s="344">
        <v>2.5535000000000001</v>
      </c>
      <c r="E37" s="344">
        <v>26.5107</v>
      </c>
      <c r="F37" s="344">
        <v>15.322900000000001</v>
      </c>
      <c r="G37" s="344">
        <v>3.7023999999999999</v>
      </c>
    </row>
    <row r="38" spans="1:7" x14ac:dyDescent="0.2">
      <c r="A38" s="337" t="s">
        <v>153</v>
      </c>
      <c r="B38" s="338">
        <v>0.30099999999999999</v>
      </c>
      <c r="C38" s="339">
        <v>144.10570000000001</v>
      </c>
      <c r="D38" s="340">
        <v>3.0049000000000001</v>
      </c>
      <c r="E38" s="340">
        <v>26.1675</v>
      </c>
      <c r="F38" s="340">
        <v>15.9046</v>
      </c>
      <c r="G38" s="340">
        <v>3.4874999999999998</v>
      </c>
    </row>
    <row r="39" spans="1:7" ht="13.5" x14ac:dyDescent="0.25">
      <c r="A39" s="341" t="s">
        <v>154</v>
      </c>
      <c r="B39" s="342">
        <v>0.69940000000000002</v>
      </c>
      <c r="C39" s="343">
        <v>145.12110000000001</v>
      </c>
      <c r="D39" s="344">
        <v>2.5568</v>
      </c>
      <c r="E39" s="344">
        <v>26.392700000000001</v>
      </c>
      <c r="F39" s="344">
        <v>15.5906</v>
      </c>
      <c r="G39" s="344">
        <v>4.4282000000000004</v>
      </c>
    </row>
    <row r="40" spans="1:7" x14ac:dyDescent="0.2">
      <c r="A40" s="337" t="s">
        <v>155</v>
      </c>
      <c r="B40" s="338">
        <v>3.7</v>
      </c>
      <c r="C40" s="339">
        <v>146.46680000000001</v>
      </c>
      <c r="D40" s="340">
        <v>5.3425000000000002</v>
      </c>
      <c r="E40" s="340">
        <v>26.080500000000001</v>
      </c>
      <c r="F40" s="340">
        <v>15.4534</v>
      </c>
      <c r="G40" s="340">
        <v>4.5110999999999999</v>
      </c>
    </row>
    <row r="41" spans="1:7" ht="13.5" x14ac:dyDescent="0.25">
      <c r="A41" s="341" t="s">
        <v>156</v>
      </c>
      <c r="B41" s="342">
        <v>1.2583</v>
      </c>
      <c r="C41" s="343">
        <v>136.36349999999999</v>
      </c>
      <c r="D41" s="344">
        <v>0.34699999999999998</v>
      </c>
      <c r="E41" s="344">
        <v>28.776700000000002</v>
      </c>
      <c r="F41" s="344">
        <v>14.7942</v>
      </c>
      <c r="G41" s="344">
        <v>7.8559000000000001</v>
      </c>
    </row>
    <row r="42" spans="1:7" x14ac:dyDescent="0.2">
      <c r="A42" s="337" t="s">
        <v>157</v>
      </c>
      <c r="B42" s="338">
        <v>0.32019999999999998</v>
      </c>
      <c r="C42" s="339">
        <v>143.35769999999999</v>
      </c>
      <c r="D42" s="340">
        <v>8.0000000000000004E-4</v>
      </c>
      <c r="E42" s="340">
        <v>30.424399999999999</v>
      </c>
      <c r="F42" s="340">
        <v>15.8308</v>
      </c>
      <c r="G42" s="340">
        <v>5.6349999999999998</v>
      </c>
    </row>
    <row r="43" spans="1:7" ht="13.5" x14ac:dyDescent="0.25">
      <c r="A43" s="341" t="s">
        <v>158</v>
      </c>
      <c r="B43" s="342">
        <v>2.2711000000000001</v>
      </c>
      <c r="C43" s="343">
        <v>146.05619999999999</v>
      </c>
      <c r="D43" s="344">
        <v>0.73550000000000004</v>
      </c>
      <c r="E43" s="344">
        <v>26.141400000000001</v>
      </c>
      <c r="F43" s="344">
        <v>14.935499999999999</v>
      </c>
      <c r="G43" s="344">
        <v>3.9584999999999999</v>
      </c>
    </row>
    <row r="44" spans="1:7" x14ac:dyDescent="0.2">
      <c r="A44" s="337" t="s">
        <v>159</v>
      </c>
      <c r="B44" s="338">
        <v>0.33119999999999999</v>
      </c>
      <c r="C44" s="339">
        <v>143.9342</v>
      </c>
      <c r="D44" s="340">
        <v>0.10349999999999999</v>
      </c>
      <c r="E44" s="340">
        <v>28.164300000000001</v>
      </c>
      <c r="F44" s="340">
        <v>15.775</v>
      </c>
      <c r="G44" s="340">
        <v>4.1280000000000001</v>
      </c>
    </row>
    <row r="45" spans="1:7" ht="13.5" x14ac:dyDescent="0.25">
      <c r="A45" s="341" t="s">
        <v>160</v>
      </c>
      <c r="B45" s="342">
        <v>3.0911</v>
      </c>
      <c r="C45" s="343">
        <v>150.9203</v>
      </c>
      <c r="D45" s="344">
        <v>0.24990000000000001</v>
      </c>
      <c r="E45" s="344">
        <v>22.228300000000001</v>
      </c>
      <c r="F45" s="344">
        <v>13.8245</v>
      </c>
      <c r="G45" s="344">
        <v>2.5674999999999999</v>
      </c>
    </row>
    <row r="46" spans="1:7" x14ac:dyDescent="0.2">
      <c r="A46" s="337" t="s">
        <v>161</v>
      </c>
      <c r="B46" s="338">
        <v>0.84640000000000004</v>
      </c>
      <c r="C46" s="339">
        <v>146.8964</v>
      </c>
      <c r="D46" s="340">
        <v>1.0605</v>
      </c>
      <c r="E46" s="340">
        <v>25.245699999999999</v>
      </c>
      <c r="F46" s="340">
        <v>14.823499999999999</v>
      </c>
      <c r="G46" s="340">
        <v>2.3491</v>
      </c>
    </row>
    <row r="47" spans="1:7" ht="13.5" x14ac:dyDescent="0.25">
      <c r="A47" s="341" t="s">
        <v>162</v>
      </c>
      <c r="B47" s="342">
        <v>0.31990000000000002</v>
      </c>
      <c r="C47" s="343">
        <v>147.41739999999999</v>
      </c>
      <c r="D47" s="344">
        <v>1.9419999999999999</v>
      </c>
      <c r="E47" s="344">
        <v>24.6647</v>
      </c>
      <c r="F47" s="344">
        <v>14.935600000000001</v>
      </c>
      <c r="G47" s="344">
        <v>3.6865000000000001</v>
      </c>
    </row>
    <row r="48" spans="1:7" x14ac:dyDescent="0.2">
      <c r="A48" s="337" t="s">
        <v>163</v>
      </c>
      <c r="B48" s="338">
        <v>1.024</v>
      </c>
      <c r="C48" s="339">
        <v>147.1191</v>
      </c>
      <c r="D48" s="340">
        <v>0.57289999999999996</v>
      </c>
      <c r="E48" s="340">
        <v>24.351400000000002</v>
      </c>
      <c r="F48" s="340">
        <v>14.743399999999999</v>
      </c>
      <c r="G48" s="340">
        <v>2.4624999999999999</v>
      </c>
    </row>
    <row r="49" spans="1:7" ht="13.5" x14ac:dyDescent="0.25">
      <c r="A49" s="341" t="s">
        <v>164</v>
      </c>
      <c r="B49" s="342">
        <v>0.50509999999999999</v>
      </c>
      <c r="C49" s="343">
        <v>145.96520000000001</v>
      </c>
      <c r="D49" s="344">
        <v>1.9607000000000001</v>
      </c>
      <c r="E49" s="344">
        <v>26.2486</v>
      </c>
      <c r="F49" s="344">
        <v>16.214200000000002</v>
      </c>
      <c r="G49" s="344">
        <v>3.4024000000000001</v>
      </c>
    </row>
    <row r="50" spans="1:7" x14ac:dyDescent="0.2">
      <c r="A50" s="337" t="s">
        <v>165</v>
      </c>
      <c r="B50" s="338">
        <v>0.1036</v>
      </c>
      <c r="C50" s="339">
        <v>142.29759999999999</v>
      </c>
      <c r="D50" s="340">
        <v>0.51729999999999998</v>
      </c>
      <c r="E50" s="340">
        <v>30.578600000000002</v>
      </c>
      <c r="F50" s="340">
        <v>17.1539</v>
      </c>
      <c r="G50" s="340">
        <v>6.8811</v>
      </c>
    </row>
    <row r="51" spans="1:7" ht="13.5" x14ac:dyDescent="0.25">
      <c r="A51" s="341" t="s">
        <v>166</v>
      </c>
      <c r="B51" s="342">
        <v>3.0122</v>
      </c>
      <c r="C51" s="343">
        <v>150.9522</v>
      </c>
      <c r="D51" s="344">
        <v>0.78849999999999998</v>
      </c>
      <c r="E51" s="344">
        <v>22.472899999999999</v>
      </c>
      <c r="F51" s="344">
        <v>13.4061</v>
      </c>
      <c r="G51" s="344">
        <v>3.0348999999999999</v>
      </c>
    </row>
    <row r="52" spans="1:7" x14ac:dyDescent="0.2">
      <c r="A52" s="337" t="s">
        <v>167</v>
      </c>
      <c r="B52" s="338">
        <v>6.8900000000000003E-2</v>
      </c>
      <c r="C52" s="339">
        <v>147.8485</v>
      </c>
      <c r="D52" s="340">
        <v>8.0906000000000002</v>
      </c>
      <c r="E52" s="340">
        <v>31.167300000000001</v>
      </c>
      <c r="F52" s="340">
        <v>16.392099999999999</v>
      </c>
      <c r="G52" s="340">
        <v>4.4321999999999999</v>
      </c>
    </row>
    <row r="53" spans="1:7" ht="13.5" x14ac:dyDescent="0.25">
      <c r="A53" s="341" t="s">
        <v>168</v>
      </c>
      <c r="B53" s="342">
        <v>0.41149999999999998</v>
      </c>
      <c r="C53" s="343">
        <v>136.09110000000001</v>
      </c>
      <c r="D53" s="344">
        <v>1.6914</v>
      </c>
      <c r="E53" s="344">
        <v>30.5411</v>
      </c>
      <c r="F53" s="344">
        <v>15.6439</v>
      </c>
      <c r="G53" s="344">
        <v>7.2420999999999998</v>
      </c>
    </row>
    <row r="54" spans="1:7" x14ac:dyDescent="0.2">
      <c r="A54" s="337" t="s">
        <v>170</v>
      </c>
      <c r="B54" s="338">
        <v>1.5926</v>
      </c>
      <c r="C54" s="339">
        <v>151.32079999999999</v>
      </c>
      <c r="D54" s="340">
        <v>0.34970000000000001</v>
      </c>
      <c r="E54" s="340">
        <v>21.824300000000001</v>
      </c>
      <c r="F54" s="340">
        <v>13.509499999999999</v>
      </c>
      <c r="G54" s="340">
        <v>1.8343</v>
      </c>
    </row>
    <row r="55" spans="1:7" ht="13.5" x14ac:dyDescent="0.25">
      <c r="A55" s="341" t="s">
        <v>171</v>
      </c>
      <c r="B55" s="342">
        <v>0.13830000000000001</v>
      </c>
      <c r="C55" s="343">
        <v>144.71100000000001</v>
      </c>
      <c r="D55" s="344">
        <v>2.9962</v>
      </c>
      <c r="E55" s="344">
        <v>25.057300000000001</v>
      </c>
      <c r="F55" s="344">
        <v>14.561</v>
      </c>
      <c r="G55" s="344">
        <v>2.3940000000000001</v>
      </c>
    </row>
    <row r="56" spans="1:7" x14ac:dyDescent="0.2">
      <c r="A56" s="337" t="s">
        <v>172</v>
      </c>
      <c r="B56" s="338">
        <v>1.6875</v>
      </c>
      <c r="C56" s="339">
        <v>145.84780000000001</v>
      </c>
      <c r="D56" s="340">
        <v>3.1137999999999999</v>
      </c>
      <c r="E56" s="340">
        <v>27.206800000000001</v>
      </c>
      <c r="F56" s="340">
        <v>14.4742</v>
      </c>
      <c r="G56" s="340">
        <v>5.8242000000000003</v>
      </c>
    </row>
    <row r="57" spans="1:7" ht="13.5" x14ac:dyDescent="0.25">
      <c r="A57" s="341" t="s">
        <v>173</v>
      </c>
      <c r="B57" s="342">
        <v>0.63190000000000002</v>
      </c>
      <c r="C57" s="343">
        <v>144.0617</v>
      </c>
      <c r="D57" s="344">
        <v>1.875</v>
      </c>
      <c r="E57" s="344">
        <v>27.279499999999999</v>
      </c>
      <c r="F57" s="344">
        <v>14.779</v>
      </c>
      <c r="G57" s="344">
        <v>3.7199</v>
      </c>
    </row>
    <row r="58" spans="1:7" x14ac:dyDescent="0.2">
      <c r="A58" s="337" t="s">
        <v>174</v>
      </c>
      <c r="B58" s="338">
        <v>1.0995999999999999</v>
      </c>
      <c r="C58" s="339">
        <v>146.85550000000001</v>
      </c>
      <c r="D58" s="340">
        <v>4.9314999999999998</v>
      </c>
      <c r="E58" s="340">
        <v>24.854800000000001</v>
      </c>
      <c r="F58" s="340">
        <v>15.7638</v>
      </c>
      <c r="G58" s="340">
        <v>2.8475999999999999</v>
      </c>
    </row>
    <row r="59" spans="1:7" ht="13.5" x14ac:dyDescent="0.25">
      <c r="A59" s="341" t="s">
        <v>175</v>
      </c>
      <c r="B59" s="342">
        <v>0.59379999999999999</v>
      </c>
      <c r="C59" s="343">
        <v>130.99789999999999</v>
      </c>
      <c r="D59" s="344">
        <v>1.2254</v>
      </c>
      <c r="E59" s="344">
        <v>33.655000000000001</v>
      </c>
      <c r="F59" s="344">
        <v>16.026599999999998</v>
      </c>
      <c r="G59" s="344">
        <v>9.6494999999999997</v>
      </c>
    </row>
    <row r="60" spans="1:7" x14ac:dyDescent="0.2">
      <c r="A60" s="337" t="s">
        <v>176</v>
      </c>
      <c r="B60" s="338">
        <v>0.1241</v>
      </c>
      <c r="C60" s="339">
        <v>142.51400000000001</v>
      </c>
      <c r="D60" s="340">
        <v>0.91700000000000004</v>
      </c>
      <c r="E60" s="340">
        <v>28.478899999999999</v>
      </c>
      <c r="F60" s="340">
        <v>15.2212</v>
      </c>
      <c r="G60" s="340">
        <v>5.8792</v>
      </c>
    </row>
    <row r="61" spans="1:7" ht="13.5" x14ac:dyDescent="0.25">
      <c r="A61" s="341" t="s">
        <v>177</v>
      </c>
      <c r="B61" s="342">
        <v>0.87549999999999994</v>
      </c>
      <c r="C61" s="343">
        <v>149.5265</v>
      </c>
      <c r="D61" s="344">
        <v>2.9140000000000001</v>
      </c>
      <c r="E61" s="344">
        <v>25.3659</v>
      </c>
      <c r="F61" s="344">
        <v>13.7605</v>
      </c>
      <c r="G61" s="344">
        <v>5.5843999999999996</v>
      </c>
    </row>
    <row r="62" spans="1:7" x14ac:dyDescent="0.2">
      <c r="A62" s="337" t="s">
        <v>178</v>
      </c>
      <c r="B62" s="338">
        <v>4.7106000000000003</v>
      </c>
      <c r="C62" s="339">
        <v>147.34139999999999</v>
      </c>
      <c r="D62" s="340">
        <v>2.4941</v>
      </c>
      <c r="E62" s="340">
        <v>28.079000000000001</v>
      </c>
      <c r="F62" s="340">
        <v>13.6214</v>
      </c>
      <c r="G62" s="340">
        <v>8.6151</v>
      </c>
    </row>
    <row r="63" spans="1:7" ht="13.5" x14ac:dyDescent="0.25">
      <c r="A63" s="341" t="s">
        <v>179</v>
      </c>
      <c r="B63" s="342">
        <v>0.4511</v>
      </c>
      <c r="C63" s="343">
        <v>143.1772</v>
      </c>
      <c r="D63" s="344">
        <v>2.4001000000000001</v>
      </c>
      <c r="E63" s="344">
        <v>30.483000000000001</v>
      </c>
      <c r="F63" s="344">
        <v>13.893800000000001</v>
      </c>
      <c r="G63" s="344">
        <v>10.642899999999999</v>
      </c>
    </row>
    <row r="64" spans="1:7" x14ac:dyDescent="0.2">
      <c r="A64" s="337" t="s">
        <v>180</v>
      </c>
      <c r="B64" s="338">
        <v>5.2299999999999999E-2</v>
      </c>
      <c r="C64" s="339">
        <v>155.64179999999999</v>
      </c>
      <c r="D64" s="340">
        <v>4.5711000000000004</v>
      </c>
      <c r="E64" s="340">
        <v>19.9435</v>
      </c>
      <c r="F64" s="340">
        <v>11.816599999999999</v>
      </c>
      <c r="G64" s="340">
        <v>5.3118999999999996</v>
      </c>
    </row>
    <row r="65" spans="1:7" ht="13.5" x14ac:dyDescent="0.25">
      <c r="A65" s="341" t="s">
        <v>181</v>
      </c>
      <c r="B65" s="342">
        <v>5.8900000000000001E-2</v>
      </c>
      <c r="C65" s="343">
        <v>134.55170000000001</v>
      </c>
      <c r="D65" s="344">
        <v>0.22570000000000001</v>
      </c>
      <c r="E65" s="344">
        <v>38.893900000000002</v>
      </c>
      <c r="F65" s="344">
        <v>12.0603</v>
      </c>
      <c r="G65" s="344">
        <v>16.79</v>
      </c>
    </row>
    <row r="66" spans="1:7" x14ac:dyDescent="0.2">
      <c r="A66" s="337" t="s">
        <v>182</v>
      </c>
      <c r="B66" s="338">
        <v>0.19089999999999999</v>
      </c>
      <c r="C66" s="339">
        <v>147.5479</v>
      </c>
      <c r="D66" s="340">
        <v>9.0960000000000001</v>
      </c>
      <c r="E66" s="340">
        <v>22.7822</v>
      </c>
      <c r="F66" s="340">
        <v>15.537800000000001</v>
      </c>
      <c r="G66" s="340">
        <v>4.0060000000000002</v>
      </c>
    </row>
    <row r="67" spans="1:7" ht="13.5" x14ac:dyDescent="0.25">
      <c r="A67" s="341" t="s">
        <v>183</v>
      </c>
      <c r="B67" s="342">
        <v>0.76910000000000001</v>
      </c>
      <c r="C67" s="343">
        <v>147.51249999999999</v>
      </c>
      <c r="D67" s="344">
        <v>2.3690000000000002</v>
      </c>
      <c r="E67" s="344">
        <v>26.317399999999999</v>
      </c>
      <c r="F67" s="344">
        <v>13.3978</v>
      </c>
      <c r="G67" s="344">
        <v>10.127700000000001</v>
      </c>
    </row>
    <row r="68" spans="1:7" x14ac:dyDescent="0.2">
      <c r="A68" s="337" t="s">
        <v>184</v>
      </c>
      <c r="B68" s="338">
        <v>0.53790000000000004</v>
      </c>
      <c r="C68" s="339">
        <v>137.58349999999999</v>
      </c>
      <c r="D68" s="340">
        <v>5.6718000000000002</v>
      </c>
      <c r="E68" s="340">
        <v>35.6755</v>
      </c>
      <c r="F68" s="340">
        <v>15.462</v>
      </c>
      <c r="G68" s="340">
        <v>10.642899999999999</v>
      </c>
    </row>
    <row r="69" spans="1:7" ht="13.5" x14ac:dyDescent="0.25">
      <c r="A69" s="341" t="s">
        <v>185</v>
      </c>
      <c r="B69" s="342">
        <v>1.7854000000000001</v>
      </c>
      <c r="C69" s="343">
        <v>136.97890000000001</v>
      </c>
      <c r="D69" s="344">
        <v>7.3738999999999999</v>
      </c>
      <c r="E69" s="344">
        <v>38.138399999999997</v>
      </c>
      <c r="F69" s="344">
        <v>13.606</v>
      </c>
      <c r="G69" s="344">
        <v>14.7897</v>
      </c>
    </row>
    <row r="70" spans="1:7" x14ac:dyDescent="0.2">
      <c r="A70" s="337" t="s">
        <v>187</v>
      </c>
      <c r="B70" s="338">
        <v>0.1474</v>
      </c>
      <c r="C70" s="339">
        <v>123.7546</v>
      </c>
      <c r="D70" s="340">
        <v>2.0939999999999999</v>
      </c>
      <c r="E70" s="340">
        <v>36.6845</v>
      </c>
      <c r="F70" s="340">
        <v>16.920300000000001</v>
      </c>
      <c r="G70" s="340">
        <v>10.7919</v>
      </c>
    </row>
    <row r="71" spans="1:7" ht="13.5" x14ac:dyDescent="0.25">
      <c r="A71" s="341" t="s">
        <v>188</v>
      </c>
      <c r="B71" s="342">
        <v>4.6237000000000004</v>
      </c>
      <c r="C71" s="343">
        <v>138.05250000000001</v>
      </c>
      <c r="D71" s="344">
        <v>5.4172000000000002</v>
      </c>
      <c r="E71" s="344">
        <v>34.197699999999998</v>
      </c>
      <c r="F71" s="344">
        <v>14.961600000000001</v>
      </c>
      <c r="G71" s="344">
        <v>11.3028</v>
      </c>
    </row>
    <row r="72" spans="1:7" x14ac:dyDescent="0.2">
      <c r="A72" s="337" t="s">
        <v>189</v>
      </c>
      <c r="B72" s="338">
        <v>4.5822000000000003</v>
      </c>
      <c r="C72" s="339">
        <v>139.0187</v>
      </c>
      <c r="D72" s="340">
        <v>4.3682999999999996</v>
      </c>
      <c r="E72" s="340">
        <v>31.866099999999999</v>
      </c>
      <c r="F72" s="340">
        <v>14.603999999999999</v>
      </c>
      <c r="G72" s="340">
        <v>9.9923999999999999</v>
      </c>
    </row>
    <row r="73" spans="1:7" ht="13.5" x14ac:dyDescent="0.25">
      <c r="A73" s="341" t="s">
        <v>190</v>
      </c>
      <c r="B73" s="342">
        <v>0.18240000000000001</v>
      </c>
      <c r="C73" s="343">
        <v>138.95230000000001</v>
      </c>
      <c r="D73" s="344">
        <v>4.6352000000000002</v>
      </c>
      <c r="E73" s="344">
        <v>31.432400000000001</v>
      </c>
      <c r="F73" s="344">
        <v>15.552</v>
      </c>
      <c r="G73" s="344">
        <v>8.5635999999999992</v>
      </c>
    </row>
    <row r="74" spans="1:7" x14ac:dyDescent="0.2">
      <c r="A74" s="337" t="s">
        <v>191</v>
      </c>
      <c r="B74" s="338">
        <v>1.2194</v>
      </c>
      <c r="C74" s="339">
        <v>152.12889999999999</v>
      </c>
      <c r="D74" s="340">
        <v>3.2995000000000001</v>
      </c>
      <c r="E74" s="340">
        <v>26.965900000000001</v>
      </c>
      <c r="F74" s="340">
        <v>12.7539</v>
      </c>
      <c r="G74" s="340">
        <v>7.9481000000000002</v>
      </c>
    </row>
    <row r="75" spans="1:7" ht="13.5" x14ac:dyDescent="0.25">
      <c r="A75" s="341" t="s">
        <v>192</v>
      </c>
      <c r="B75" s="342">
        <v>2.6608000000000001</v>
      </c>
      <c r="C75" s="343">
        <v>145.00960000000001</v>
      </c>
      <c r="D75" s="344">
        <v>5.7407000000000004</v>
      </c>
      <c r="E75" s="344">
        <v>28.558599999999998</v>
      </c>
      <c r="F75" s="344">
        <v>14.5747</v>
      </c>
      <c r="G75" s="344">
        <v>7.3552</v>
      </c>
    </row>
    <row r="76" spans="1:7" x14ac:dyDescent="0.2">
      <c r="A76" s="337" t="s">
        <v>193</v>
      </c>
      <c r="B76" s="338">
        <v>0.2268</v>
      </c>
      <c r="C76" s="339">
        <v>148.94239999999999</v>
      </c>
      <c r="D76" s="340">
        <v>9.577</v>
      </c>
      <c r="E76" s="340">
        <v>29.526</v>
      </c>
      <c r="F76" s="340">
        <v>15.700100000000001</v>
      </c>
      <c r="G76" s="340">
        <v>6.2423000000000002</v>
      </c>
    </row>
    <row r="77" spans="1:7" ht="13.5" x14ac:dyDescent="0.25">
      <c r="A77" s="341" t="s">
        <v>194</v>
      </c>
      <c r="B77" s="342">
        <v>1.3708</v>
      </c>
      <c r="C77" s="343">
        <v>143.38900000000001</v>
      </c>
      <c r="D77" s="344">
        <v>5.0534999999999997</v>
      </c>
      <c r="E77" s="344">
        <v>29.080100000000002</v>
      </c>
      <c r="F77" s="344">
        <v>14.702299999999999</v>
      </c>
      <c r="G77" s="344">
        <v>7.5671999999999997</v>
      </c>
    </row>
    <row r="78" spans="1:7" x14ac:dyDescent="0.2">
      <c r="A78" s="337" t="s">
        <v>195</v>
      </c>
      <c r="B78" s="338">
        <v>0.4657</v>
      </c>
      <c r="C78" s="339">
        <v>141.04310000000001</v>
      </c>
      <c r="D78" s="340">
        <v>1.2887999999999999</v>
      </c>
      <c r="E78" s="340">
        <v>25.360299999999999</v>
      </c>
      <c r="F78" s="340">
        <v>14.825799999999999</v>
      </c>
      <c r="G78" s="340">
        <v>4.0586000000000002</v>
      </c>
    </row>
    <row r="79" spans="1:7" ht="13.5" x14ac:dyDescent="0.25">
      <c r="A79" s="341" t="s">
        <v>196</v>
      </c>
      <c r="B79" s="342">
        <v>0.73070000000000002</v>
      </c>
      <c r="C79" s="343">
        <v>136.154</v>
      </c>
      <c r="D79" s="344">
        <v>3.9544999999999999</v>
      </c>
      <c r="E79" s="344">
        <v>35.473199999999999</v>
      </c>
      <c r="F79" s="344">
        <v>15.3026</v>
      </c>
      <c r="G79" s="344">
        <v>13.2521</v>
      </c>
    </row>
    <row r="80" spans="1:7" x14ac:dyDescent="0.2">
      <c r="A80" s="337" t="s">
        <v>199</v>
      </c>
      <c r="B80" s="338">
        <v>1.2976000000000001</v>
      </c>
      <c r="C80" s="339">
        <v>131.80000000000001</v>
      </c>
      <c r="D80" s="340">
        <v>5.4638</v>
      </c>
      <c r="E80" s="340">
        <v>37.953099999999999</v>
      </c>
      <c r="F80" s="340">
        <v>14.7372</v>
      </c>
      <c r="G80" s="340">
        <v>10.761100000000001</v>
      </c>
    </row>
    <row r="81" spans="1:7" ht="13.5" x14ac:dyDescent="0.25">
      <c r="A81" s="341" t="s">
        <v>200</v>
      </c>
      <c r="B81" s="342">
        <v>0.55659999999999998</v>
      </c>
      <c r="C81" s="343">
        <v>135.33580000000001</v>
      </c>
      <c r="D81" s="344">
        <v>4.7568999999999999</v>
      </c>
      <c r="E81" s="344">
        <v>35.009599999999999</v>
      </c>
      <c r="F81" s="344">
        <v>14.1221</v>
      </c>
      <c r="G81" s="344">
        <v>14.1607</v>
      </c>
    </row>
    <row r="82" spans="1:7" x14ac:dyDescent="0.2">
      <c r="A82" s="337" t="s">
        <v>201</v>
      </c>
      <c r="B82" s="338">
        <v>2.9388999999999998</v>
      </c>
      <c r="C82" s="339">
        <v>134.18950000000001</v>
      </c>
      <c r="D82" s="340">
        <v>5.1557000000000004</v>
      </c>
      <c r="E82" s="340">
        <v>37.272199999999998</v>
      </c>
      <c r="F82" s="340">
        <v>14.543900000000001</v>
      </c>
      <c r="G82" s="340">
        <v>14.882</v>
      </c>
    </row>
    <row r="83" spans="1:7" ht="13.5" x14ac:dyDescent="0.25">
      <c r="A83" s="341" t="s">
        <v>202</v>
      </c>
      <c r="B83" s="342">
        <v>1.0969</v>
      </c>
      <c r="C83" s="343">
        <v>138.19990000000001</v>
      </c>
      <c r="D83" s="344">
        <v>6.5789999999999997</v>
      </c>
      <c r="E83" s="344">
        <v>37.373399999999997</v>
      </c>
      <c r="F83" s="344">
        <v>15.058199999999999</v>
      </c>
      <c r="G83" s="344">
        <v>14.8703</v>
      </c>
    </row>
    <row r="84" spans="1:7" x14ac:dyDescent="0.2">
      <c r="A84" s="337" t="s">
        <v>203</v>
      </c>
      <c r="B84" s="338">
        <v>0.42009999999999997</v>
      </c>
      <c r="C84" s="339">
        <v>141.04580000000001</v>
      </c>
      <c r="D84" s="340">
        <v>7.7103999999999999</v>
      </c>
      <c r="E84" s="340">
        <v>30.369800000000001</v>
      </c>
      <c r="F84" s="340">
        <v>13.8627</v>
      </c>
      <c r="G84" s="340">
        <v>12.553100000000001</v>
      </c>
    </row>
    <row r="85" spans="1:7" ht="13.5" x14ac:dyDescent="0.25">
      <c r="A85" s="341" t="s">
        <v>204</v>
      </c>
      <c r="B85" s="342">
        <v>8.1000000000000003E-2</v>
      </c>
      <c r="C85" s="343">
        <v>153.94159999999999</v>
      </c>
      <c r="D85" s="344">
        <v>14.4194</v>
      </c>
      <c r="E85" s="344">
        <v>26.3889</v>
      </c>
      <c r="F85" s="344">
        <v>15.3879</v>
      </c>
      <c r="G85" s="344">
        <v>6.6772999999999998</v>
      </c>
    </row>
    <row r="86" spans="1:7" x14ac:dyDescent="0.2">
      <c r="A86" s="337" t="s">
        <v>205</v>
      </c>
      <c r="B86" s="338">
        <v>1.5817000000000001</v>
      </c>
      <c r="C86" s="339">
        <v>140.0446</v>
      </c>
      <c r="D86" s="340">
        <v>5.8586</v>
      </c>
      <c r="E86" s="340">
        <v>31.399699999999999</v>
      </c>
      <c r="F86" s="340">
        <v>14.1731</v>
      </c>
      <c r="G86" s="340">
        <v>10.021000000000001</v>
      </c>
    </row>
    <row r="87" spans="1:7" ht="13.5" x14ac:dyDescent="0.25">
      <c r="A87" s="341" t="s">
        <v>206</v>
      </c>
      <c r="B87" s="342">
        <v>2.2475999999999998</v>
      </c>
      <c r="C87" s="343">
        <v>130.8245</v>
      </c>
      <c r="D87" s="344">
        <v>3.2444000000000002</v>
      </c>
      <c r="E87" s="344">
        <v>36.390999999999998</v>
      </c>
      <c r="F87" s="344">
        <v>14.39</v>
      </c>
      <c r="G87" s="344">
        <v>13.332700000000001</v>
      </c>
    </row>
    <row r="88" spans="1:7" ht="13.5" x14ac:dyDescent="0.25">
      <c r="A88" s="346" t="s">
        <v>207</v>
      </c>
      <c r="B88" s="338">
        <v>1.0819000000000001</v>
      </c>
      <c r="C88" s="339">
        <v>134.41470000000001</v>
      </c>
      <c r="D88" s="340">
        <v>4.5101000000000004</v>
      </c>
      <c r="E88" s="340">
        <v>36.711100000000002</v>
      </c>
      <c r="F88" s="340">
        <v>13.92</v>
      </c>
      <c r="G88" s="340">
        <v>14.710699999999999</v>
      </c>
    </row>
    <row r="89" spans="1:7" x14ac:dyDescent="0.2">
      <c r="A89" s="345" t="s">
        <v>208</v>
      </c>
      <c r="B89" s="342">
        <v>5.5632999999999999</v>
      </c>
      <c r="C89" s="343">
        <v>131.28620000000001</v>
      </c>
      <c r="D89" s="344">
        <v>4.9414999999999996</v>
      </c>
      <c r="E89" s="344">
        <v>38.398800000000001</v>
      </c>
      <c r="F89" s="344">
        <v>14.577</v>
      </c>
      <c r="G89" s="344">
        <v>16.0824</v>
      </c>
    </row>
    <row r="90" spans="1:7" ht="13.5" x14ac:dyDescent="0.25">
      <c r="A90" s="346" t="s">
        <v>209</v>
      </c>
      <c r="B90" s="338">
        <v>0.25900000000000001</v>
      </c>
      <c r="C90" s="339">
        <v>148.51750000000001</v>
      </c>
      <c r="D90" s="340">
        <v>16.085999999999999</v>
      </c>
      <c r="E90" s="340">
        <v>25.234400000000001</v>
      </c>
      <c r="F90" s="340">
        <v>14.2745</v>
      </c>
      <c r="G90" s="340">
        <v>4.5625</v>
      </c>
    </row>
    <row r="91" spans="1:7" x14ac:dyDescent="0.2">
      <c r="A91" s="345" t="s">
        <v>210</v>
      </c>
      <c r="B91" s="342">
        <v>0.20880000000000001</v>
      </c>
      <c r="C91" s="343">
        <v>143.94049999999999</v>
      </c>
      <c r="D91" s="344">
        <v>12.885899999999999</v>
      </c>
      <c r="E91" s="344">
        <v>25.9331</v>
      </c>
      <c r="F91" s="344">
        <v>14.838200000000001</v>
      </c>
      <c r="G91" s="344">
        <v>5.7198000000000002</v>
      </c>
    </row>
    <row r="92" spans="1:7" ht="13.5" x14ac:dyDescent="0.25">
      <c r="A92" s="346" t="s">
        <v>211</v>
      </c>
      <c r="B92" s="338">
        <v>6.5076000000000001</v>
      </c>
      <c r="C92" s="339">
        <v>154.3235</v>
      </c>
      <c r="D92" s="340">
        <v>8.1676000000000002</v>
      </c>
      <c r="E92" s="340">
        <v>28.1539</v>
      </c>
      <c r="F92" s="340">
        <v>14.7331</v>
      </c>
      <c r="G92" s="340">
        <v>7.1513</v>
      </c>
    </row>
    <row r="93" spans="1:7" x14ac:dyDescent="0.2">
      <c r="A93" s="345" t="s">
        <v>212</v>
      </c>
      <c r="B93" s="342">
        <v>0.249</v>
      </c>
      <c r="C93" s="343">
        <v>128.6671</v>
      </c>
      <c r="D93" s="344">
        <v>7.6082000000000001</v>
      </c>
      <c r="E93" s="344">
        <v>42.164000000000001</v>
      </c>
      <c r="F93" s="344">
        <v>14.4918</v>
      </c>
      <c r="G93" s="344">
        <v>20.401299999999999</v>
      </c>
    </row>
    <row r="94" spans="1:7" ht="13.5" x14ac:dyDescent="0.25">
      <c r="A94" s="346" t="s">
        <v>213</v>
      </c>
      <c r="B94" s="338">
        <v>4.1412000000000004</v>
      </c>
      <c r="C94" s="339">
        <v>142.2861</v>
      </c>
      <c r="D94" s="340">
        <v>5.1361999999999997</v>
      </c>
      <c r="E94" s="340">
        <v>29.8794</v>
      </c>
      <c r="F94" s="340">
        <v>14.680099999999999</v>
      </c>
      <c r="G94" s="340">
        <v>8.4937000000000005</v>
      </c>
    </row>
    <row r="95" spans="1:7" x14ac:dyDescent="0.2">
      <c r="A95" s="345" t="s">
        <v>214</v>
      </c>
      <c r="B95" s="342">
        <v>1.3307</v>
      </c>
      <c r="C95" s="343">
        <v>136.84270000000001</v>
      </c>
      <c r="D95" s="344">
        <v>0.90590000000000004</v>
      </c>
      <c r="E95" s="344">
        <v>35.916699999999999</v>
      </c>
      <c r="F95" s="344">
        <v>13.564</v>
      </c>
      <c r="G95" s="344">
        <v>15.3856</v>
      </c>
    </row>
    <row r="96" spans="1:7" ht="13.5" x14ac:dyDescent="0.25">
      <c r="A96" s="346" t="s">
        <v>215</v>
      </c>
      <c r="B96" s="338">
        <v>0.59609999999999996</v>
      </c>
      <c r="C96" s="339">
        <v>133.13310000000001</v>
      </c>
      <c r="D96" s="340">
        <v>3.9767000000000001</v>
      </c>
      <c r="E96" s="340">
        <v>36.682899999999997</v>
      </c>
      <c r="F96" s="340">
        <v>14.0838</v>
      </c>
      <c r="G96" s="340">
        <v>17.0928</v>
      </c>
    </row>
    <row r="97" spans="1:7" x14ac:dyDescent="0.2">
      <c r="A97" s="345" t="s">
        <v>216</v>
      </c>
      <c r="B97" s="342">
        <v>3.4575999999999998</v>
      </c>
      <c r="C97" s="343">
        <v>139.43369999999999</v>
      </c>
      <c r="D97" s="344">
        <v>3.8965999999999998</v>
      </c>
      <c r="E97" s="344">
        <v>34.418500000000002</v>
      </c>
      <c r="F97" s="344">
        <v>13.4278</v>
      </c>
      <c r="G97" s="344">
        <v>13.0838</v>
      </c>
    </row>
    <row r="98" spans="1:7" ht="13.5" x14ac:dyDescent="0.25">
      <c r="A98" s="346" t="s">
        <v>217</v>
      </c>
      <c r="B98" s="338">
        <v>1.0704</v>
      </c>
      <c r="C98" s="339">
        <v>137.44990000000001</v>
      </c>
      <c r="D98" s="340">
        <v>1.9173</v>
      </c>
      <c r="E98" s="340">
        <v>35.430199999999999</v>
      </c>
      <c r="F98" s="340">
        <v>12.9191</v>
      </c>
      <c r="G98" s="340">
        <v>17.476600000000001</v>
      </c>
    </row>
    <row r="99" spans="1:7" x14ac:dyDescent="0.2">
      <c r="A99" s="345"/>
      <c r="B99" s="342"/>
      <c r="C99" s="343"/>
      <c r="D99" s="344"/>
      <c r="E99" s="344"/>
      <c r="F99" s="344"/>
      <c r="G99" s="344"/>
    </row>
    <row r="100" spans="1:7" x14ac:dyDescent="0.2">
      <c r="A100" s="337"/>
      <c r="B100" s="338"/>
      <c r="C100" s="339"/>
      <c r="D100" s="340"/>
      <c r="E100" s="340"/>
      <c r="F100" s="340"/>
      <c r="G100" s="340"/>
    </row>
    <row r="101" spans="1:7" ht="13.5" x14ac:dyDescent="0.25">
      <c r="A101" s="341"/>
      <c r="B101" s="342"/>
      <c r="C101" s="343"/>
      <c r="D101" s="344"/>
      <c r="E101" s="344"/>
      <c r="F101" s="344"/>
      <c r="G101" s="344"/>
    </row>
    <row r="102" spans="1:7" x14ac:dyDescent="0.2">
      <c r="A102" s="337"/>
      <c r="B102" s="338"/>
      <c r="C102" s="339"/>
      <c r="D102" s="340"/>
      <c r="E102" s="340"/>
      <c r="F102" s="340"/>
      <c r="G102" s="340"/>
    </row>
    <row r="103" spans="1:7" ht="13.5" x14ac:dyDescent="0.25">
      <c r="A103" s="341"/>
      <c r="B103" s="342"/>
      <c r="C103" s="343"/>
      <c r="D103" s="344"/>
      <c r="E103" s="344"/>
      <c r="F103" s="344"/>
      <c r="G103" s="344"/>
    </row>
    <row r="104" spans="1:7" x14ac:dyDescent="0.2">
      <c r="A104" s="337"/>
      <c r="B104" s="338"/>
      <c r="C104" s="339"/>
      <c r="D104" s="340"/>
      <c r="E104" s="340"/>
      <c r="F104" s="340"/>
      <c r="G104" s="340"/>
    </row>
    <row r="105" spans="1:7" ht="13.5" x14ac:dyDescent="0.25">
      <c r="A105" s="341"/>
      <c r="B105" s="342"/>
      <c r="C105" s="343"/>
      <c r="D105" s="344"/>
      <c r="E105" s="344"/>
      <c r="F105" s="344"/>
      <c r="G105" s="344"/>
    </row>
    <row r="106" spans="1:7" x14ac:dyDescent="0.2">
      <c r="A106" s="337"/>
      <c r="B106" s="338"/>
      <c r="C106" s="339"/>
      <c r="D106" s="340"/>
      <c r="E106" s="340"/>
      <c r="F106" s="340"/>
      <c r="G106" s="340"/>
    </row>
    <row r="107" spans="1:7" ht="13.5" x14ac:dyDescent="0.25">
      <c r="A107" s="341"/>
      <c r="B107" s="342"/>
      <c r="C107" s="343"/>
      <c r="D107" s="344"/>
      <c r="E107" s="344"/>
      <c r="F107" s="344"/>
      <c r="G107" s="344"/>
    </row>
    <row r="108" spans="1:7" x14ac:dyDescent="0.2">
      <c r="A108" s="337"/>
      <c r="B108" s="338"/>
      <c r="C108" s="339"/>
      <c r="D108" s="340"/>
      <c r="E108" s="340"/>
      <c r="F108" s="340"/>
      <c r="G108" s="340"/>
    </row>
    <row r="109" spans="1:7" ht="13.5" x14ac:dyDescent="0.25">
      <c r="A109" s="341"/>
      <c r="B109" s="342"/>
      <c r="C109" s="343"/>
      <c r="D109" s="344"/>
      <c r="E109" s="344"/>
      <c r="F109" s="344"/>
      <c r="G109" s="344"/>
    </row>
    <row r="110" spans="1:7" x14ac:dyDescent="0.2">
      <c r="A110" s="337"/>
      <c r="B110" s="338"/>
      <c r="C110" s="339"/>
      <c r="D110" s="340"/>
      <c r="E110" s="340"/>
      <c r="F110" s="340"/>
      <c r="G110" s="340"/>
    </row>
    <row r="111" spans="1:7" ht="13.5" x14ac:dyDescent="0.25">
      <c r="A111" s="341"/>
      <c r="B111" s="342"/>
      <c r="C111" s="343"/>
      <c r="D111" s="344"/>
      <c r="E111" s="344"/>
      <c r="F111" s="344"/>
      <c r="G111" s="344"/>
    </row>
    <row r="112" spans="1:7" x14ac:dyDescent="0.2">
      <c r="A112" s="337"/>
      <c r="B112" s="338"/>
      <c r="C112" s="339"/>
      <c r="D112" s="340"/>
      <c r="E112" s="340"/>
      <c r="F112" s="340"/>
      <c r="G112" s="340"/>
    </row>
    <row r="113" spans="1:7" ht="13.5" x14ac:dyDescent="0.25">
      <c r="A113" s="341"/>
      <c r="B113" s="342"/>
      <c r="C113" s="343"/>
      <c r="D113" s="344"/>
      <c r="E113" s="344"/>
      <c r="F113" s="344"/>
      <c r="G113" s="344"/>
    </row>
    <row r="114" spans="1:7" x14ac:dyDescent="0.2">
      <c r="A114" s="337"/>
      <c r="B114" s="338"/>
      <c r="C114" s="339"/>
      <c r="D114" s="340"/>
      <c r="E114" s="340"/>
      <c r="F114" s="340"/>
      <c r="G114" s="340"/>
    </row>
    <row r="115" spans="1:7" ht="13.5" x14ac:dyDescent="0.25">
      <c r="A115" s="341"/>
      <c r="B115" s="342"/>
      <c r="C115" s="343"/>
      <c r="D115" s="344"/>
      <c r="E115" s="344"/>
      <c r="F115" s="344"/>
      <c r="G115" s="344"/>
    </row>
    <row r="116" spans="1:7" x14ac:dyDescent="0.2">
      <c r="A116" s="337"/>
      <c r="B116" s="338"/>
      <c r="C116" s="339"/>
      <c r="D116" s="340"/>
      <c r="E116" s="340"/>
      <c r="F116" s="340"/>
      <c r="G116" s="340"/>
    </row>
    <row r="117" spans="1:7" ht="13.5" x14ac:dyDescent="0.25">
      <c r="A117" s="341"/>
      <c r="B117" s="342"/>
      <c r="C117" s="343"/>
      <c r="D117" s="344"/>
      <c r="E117" s="344"/>
      <c r="F117" s="344"/>
      <c r="G117" s="344"/>
    </row>
    <row r="118" spans="1:7" x14ac:dyDescent="0.2">
      <c r="A118" s="337"/>
      <c r="B118" s="338"/>
      <c r="C118" s="339"/>
      <c r="D118" s="340"/>
      <c r="E118" s="340"/>
      <c r="F118" s="340"/>
      <c r="G118" s="340"/>
    </row>
    <row r="119" spans="1:7" ht="13.5" x14ac:dyDescent="0.25">
      <c r="A119" s="341"/>
      <c r="B119" s="342"/>
      <c r="C119" s="343"/>
      <c r="D119" s="344"/>
      <c r="E119" s="344"/>
      <c r="F119" s="344"/>
      <c r="G119" s="344"/>
    </row>
    <row r="120" spans="1:7" x14ac:dyDescent="0.2">
      <c r="A120" s="337"/>
      <c r="B120" s="338"/>
      <c r="C120" s="339"/>
      <c r="D120" s="340"/>
      <c r="E120" s="340"/>
      <c r="F120" s="340"/>
      <c r="G120" s="340"/>
    </row>
    <row r="121" spans="1:7" ht="13.5" x14ac:dyDescent="0.25">
      <c r="A121" s="341"/>
      <c r="B121" s="342"/>
      <c r="C121" s="343"/>
      <c r="D121" s="344"/>
      <c r="E121" s="344"/>
      <c r="F121" s="344"/>
      <c r="G121" s="344"/>
    </row>
    <row r="122" spans="1:7" x14ac:dyDescent="0.2">
      <c r="A122" s="337"/>
      <c r="B122" s="338"/>
      <c r="C122" s="339"/>
      <c r="D122" s="340"/>
      <c r="E122" s="340"/>
      <c r="F122" s="340"/>
      <c r="G122" s="340"/>
    </row>
    <row r="123" spans="1:7" ht="13.5" x14ac:dyDescent="0.25">
      <c r="A123" s="341"/>
      <c r="B123" s="342"/>
      <c r="C123" s="343"/>
      <c r="D123" s="344"/>
      <c r="E123" s="344"/>
      <c r="F123" s="344"/>
      <c r="G123" s="344"/>
    </row>
    <row r="124" spans="1:7" x14ac:dyDescent="0.2">
      <c r="A124" s="337"/>
      <c r="B124" s="338"/>
      <c r="C124" s="339"/>
      <c r="D124" s="340"/>
      <c r="E124" s="340"/>
      <c r="F124" s="340"/>
      <c r="G124" s="340"/>
    </row>
    <row r="125" spans="1:7" ht="13.5" x14ac:dyDescent="0.25">
      <c r="A125" s="341"/>
      <c r="B125" s="342"/>
      <c r="C125" s="343"/>
      <c r="D125" s="344"/>
      <c r="E125" s="344"/>
      <c r="F125" s="344"/>
      <c r="G125" s="344"/>
    </row>
    <row r="126" spans="1:7" x14ac:dyDescent="0.2">
      <c r="A126" s="337"/>
      <c r="B126" s="338"/>
      <c r="C126" s="339"/>
      <c r="D126" s="340"/>
      <c r="E126" s="340"/>
      <c r="F126" s="340"/>
      <c r="G126" s="340"/>
    </row>
    <row r="127" spans="1:7" ht="13.5" x14ac:dyDescent="0.25">
      <c r="A127" s="341"/>
      <c r="B127" s="342"/>
      <c r="C127" s="343"/>
      <c r="D127" s="344"/>
      <c r="E127" s="344"/>
      <c r="F127" s="344"/>
      <c r="G127" s="344"/>
    </row>
    <row r="128" spans="1:7" x14ac:dyDescent="0.2">
      <c r="A128" s="337"/>
      <c r="B128" s="338"/>
      <c r="C128" s="339"/>
      <c r="D128" s="340"/>
      <c r="E128" s="340"/>
      <c r="F128" s="340"/>
      <c r="G128" s="340"/>
    </row>
    <row r="129" spans="1:7" ht="13.5" x14ac:dyDescent="0.25">
      <c r="A129" s="341"/>
      <c r="B129" s="342"/>
      <c r="C129" s="343"/>
      <c r="D129" s="344"/>
      <c r="E129" s="344"/>
      <c r="F129" s="344"/>
      <c r="G129" s="344"/>
    </row>
    <row r="130" spans="1:7" x14ac:dyDescent="0.2">
      <c r="A130" s="337"/>
      <c r="B130" s="338"/>
      <c r="C130" s="339"/>
      <c r="D130" s="340"/>
      <c r="E130" s="340"/>
      <c r="F130" s="340"/>
      <c r="G130" s="340"/>
    </row>
    <row r="131" spans="1:7" ht="13.5" x14ac:dyDescent="0.25">
      <c r="A131" s="341"/>
      <c r="B131" s="342"/>
      <c r="C131" s="343"/>
      <c r="D131" s="344"/>
      <c r="E131" s="344"/>
      <c r="F131" s="344"/>
      <c r="G131" s="344"/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45"/>
      <c r="B182" s="342"/>
      <c r="C182" s="343"/>
      <c r="D182" s="344"/>
      <c r="E182" s="344"/>
      <c r="F182" s="344"/>
      <c r="G182" s="344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45"/>
      <c r="B184" s="342"/>
      <c r="C184" s="343"/>
      <c r="D184" s="344"/>
      <c r="E184" s="344"/>
      <c r="F184" s="344"/>
      <c r="G184" s="344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45"/>
      <c r="B186" s="342"/>
      <c r="C186" s="343"/>
      <c r="D186" s="344"/>
      <c r="E186" s="344"/>
      <c r="F186" s="344"/>
      <c r="G186" s="344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45"/>
      <c r="B188" s="342"/>
      <c r="C188" s="343"/>
      <c r="D188" s="344"/>
      <c r="E188" s="344"/>
      <c r="F188" s="344"/>
      <c r="G188" s="344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D485C-78D6-4036-B84E-91E5F3DF35A1}">
  <sheetPr codeName="List7">
    <tabColor rgb="FF33CCFF"/>
  </sheetPr>
  <dimension ref="A1:Q32"/>
  <sheetViews>
    <sheetView showGridLines="0" topLeftCell="A13" zoomScaleNormal="100" zoomScaleSheetLayoutView="100" workbookViewId="0">
      <selection activeCell="H35" sqref="H35"/>
    </sheetView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2019</v>
      </c>
      <c r="B1" s="2"/>
      <c r="C1" s="2"/>
      <c r="D1" s="3"/>
      <c r="E1" s="3"/>
      <c r="F1" s="3" t="s">
        <v>249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250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tr">
        <f>VLOOKUP($P$1,[1]System!$N$2:$O$16,2,0)</f>
        <v>Kraj Vysočina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251</v>
      </c>
      <c r="C6" s="27"/>
      <c r="D6" s="49">
        <v>172.82400000000001</v>
      </c>
      <c r="E6" s="28" t="s">
        <v>252</v>
      </c>
      <c r="F6" s="22"/>
    </row>
    <row r="7" spans="1:17" s="353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2018 .........................................................................................................................</v>
      </c>
      <c r="C7" s="31"/>
      <c r="D7" s="32">
        <v>106.5175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253</v>
      </c>
      <c r="D10" s="48">
        <v>103.6909</v>
      </c>
      <c r="E10" s="39" t="s">
        <v>252</v>
      </c>
    </row>
    <row r="11" spans="1:17" ht="19.5" customHeight="1" x14ac:dyDescent="0.2">
      <c r="B11" s="40" t="s">
        <v>10</v>
      </c>
      <c r="C11" s="37" t="s">
        <v>254</v>
      </c>
      <c r="D11" s="48">
        <v>131.91</v>
      </c>
      <c r="E11" s="39" t="s">
        <v>252</v>
      </c>
    </row>
    <row r="12" spans="1:17" ht="19.5" customHeight="1" x14ac:dyDescent="0.2">
      <c r="B12" s="40" t="s">
        <v>12</v>
      </c>
      <c r="C12" s="37" t="s">
        <v>255</v>
      </c>
      <c r="D12" s="48">
        <v>172.82400000000001</v>
      </c>
      <c r="E12" s="39" t="s">
        <v>252</v>
      </c>
      <c r="L12" s="358"/>
    </row>
    <row r="13" spans="1:17" ht="19.5" customHeight="1" x14ac:dyDescent="0.2">
      <c r="B13" s="40" t="s">
        <v>14</v>
      </c>
      <c r="C13" s="37" t="s">
        <v>256</v>
      </c>
      <c r="D13" s="48">
        <v>220.77500000000001</v>
      </c>
      <c r="E13" s="39" t="s">
        <v>252</v>
      </c>
      <c r="L13" s="358"/>
    </row>
    <row r="14" spans="1:17" ht="19.5" customHeight="1" x14ac:dyDescent="0.2">
      <c r="B14" s="40" t="s">
        <v>16</v>
      </c>
      <c r="C14" s="37" t="s">
        <v>257</v>
      </c>
      <c r="D14" s="48">
        <v>290.8168</v>
      </c>
      <c r="E14" s="39" t="s">
        <v>252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258</v>
      </c>
      <c r="C16" s="27"/>
      <c r="D16" s="49">
        <v>202.6678</v>
      </c>
      <c r="E16" s="28" t="s">
        <v>252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f>D11-D10</f>
        <v>28.219099999999997</v>
      </c>
      <c r="C22" s="55">
        <f>D11</f>
        <v>131.91</v>
      </c>
      <c r="D22" s="56">
        <f>D12-D11</f>
        <v>40.914000000000016</v>
      </c>
      <c r="E22" s="56">
        <f>D13-D12</f>
        <v>47.950999999999993</v>
      </c>
      <c r="F22" s="56">
        <f>D14-D13</f>
        <v>70.041799999999995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259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11964-4FE7-4E03-9D80-174FBC1DAE18}">
  <sheetPr codeName="List12">
    <tabColor rgb="FF66FFFF"/>
  </sheetPr>
  <dimension ref="A1:Q55"/>
  <sheetViews>
    <sheetView showGridLines="0" zoomScaleNormal="100" zoomScaleSheetLayoutView="100" workbookViewId="0">
      <selection activeCell="H35" sqref="H35"/>
    </sheetView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2019</v>
      </c>
      <c r="B1" s="2"/>
      <c r="C1" s="2"/>
      <c r="D1" s="3"/>
      <c r="E1" s="3"/>
      <c r="F1" s="3" t="s">
        <v>260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261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tr">
        <f>VLOOKUP($P$1,[1]System!$N$2:$O$16,2,0)</f>
        <v>Kraj Vysočina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262</v>
      </c>
      <c r="D6" s="381" t="s">
        <v>263</v>
      </c>
      <c r="E6" s="382"/>
      <c r="F6" s="381" t="s">
        <v>264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252</v>
      </c>
      <c r="D10" s="383" t="s">
        <v>252</v>
      </c>
      <c r="E10" s="383" t="s">
        <v>252</v>
      </c>
      <c r="F10" s="383" t="s">
        <v>252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138.0453</v>
      </c>
      <c r="C12" s="387">
        <v>172.82400000000001</v>
      </c>
      <c r="D12" s="388">
        <v>103.6909</v>
      </c>
      <c r="E12" s="388">
        <v>290.8168</v>
      </c>
      <c r="F12" s="387">
        <v>202.6678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0.60899999999999999</v>
      </c>
      <c r="C13" s="392">
        <v>128.36490000000001</v>
      </c>
      <c r="D13" s="393">
        <v>102.27</v>
      </c>
      <c r="E13" s="393">
        <v>164.13290000000001</v>
      </c>
      <c r="F13" s="392">
        <v>133.4178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21.986000000000001</v>
      </c>
      <c r="C14" s="396">
        <v>166.87639999999999</v>
      </c>
      <c r="D14" s="397">
        <v>102.956</v>
      </c>
      <c r="E14" s="397">
        <v>246.19749999999999</v>
      </c>
      <c r="F14" s="396">
        <v>173.00190000000001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32.496200000000002</v>
      </c>
      <c r="C15" s="396">
        <v>180.11600000000001</v>
      </c>
      <c r="D15" s="397">
        <v>102.8982</v>
      </c>
      <c r="E15" s="397">
        <v>294.5324</v>
      </c>
      <c r="F15" s="396">
        <v>197.1233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43.290799999999997</v>
      </c>
      <c r="C16" s="396">
        <v>174.41229999999999</v>
      </c>
      <c r="D16" s="397">
        <v>106.14</v>
      </c>
      <c r="E16" s="397">
        <v>309.04739999999998</v>
      </c>
      <c r="F16" s="396">
        <v>229.60579999999999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30.969000000000001</v>
      </c>
      <c r="C17" s="396">
        <v>167.47499999999999</v>
      </c>
      <c r="D17" s="397">
        <v>103.35</v>
      </c>
      <c r="E17" s="397">
        <v>294.7253</v>
      </c>
      <c r="F17" s="396">
        <v>191.77979999999999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8.6938999999999993</v>
      </c>
      <c r="C18" s="396">
        <v>182.23939999999999</v>
      </c>
      <c r="D18" s="397">
        <v>112.48439999999999</v>
      </c>
      <c r="E18" s="397">
        <v>334.27760000000001</v>
      </c>
      <c r="F18" s="396">
        <v>207.9145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85.494900000000001</v>
      </c>
      <c r="C20" s="402">
        <v>186.70179999999999</v>
      </c>
      <c r="D20" s="403">
        <v>110.699</v>
      </c>
      <c r="E20" s="403">
        <v>319.22089999999997</v>
      </c>
      <c r="F20" s="402">
        <v>210.92230000000001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0.4153</v>
      </c>
      <c r="C21" s="392">
        <v>134.95140000000001</v>
      </c>
      <c r="D21" s="393">
        <v>113.8841</v>
      </c>
      <c r="E21" s="393">
        <v>170.97579999999999</v>
      </c>
      <c r="F21" s="392">
        <v>138.66489999999999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14.809799999999999</v>
      </c>
      <c r="C22" s="396">
        <v>177.36770000000001</v>
      </c>
      <c r="D22" s="397">
        <v>106.6808</v>
      </c>
      <c r="E22" s="397">
        <v>250.19470000000001</v>
      </c>
      <c r="F22" s="396">
        <v>181.04239999999999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21.1934</v>
      </c>
      <c r="C23" s="396">
        <v>193.75309999999999</v>
      </c>
      <c r="D23" s="397">
        <v>104.1221</v>
      </c>
      <c r="E23" s="397">
        <v>315.49369999999999</v>
      </c>
      <c r="F23" s="396">
        <v>212.61189999999999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24.218499999999999</v>
      </c>
      <c r="C24" s="396">
        <v>195.6746</v>
      </c>
      <c r="D24" s="397">
        <v>115.3047</v>
      </c>
      <c r="E24" s="397">
        <v>349.9178</v>
      </c>
      <c r="F24" s="396">
        <v>226.5429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18.0718</v>
      </c>
      <c r="C25" s="396">
        <v>182.67949999999999</v>
      </c>
      <c r="D25" s="397">
        <v>115.8828</v>
      </c>
      <c r="E25" s="397">
        <v>328.6275</v>
      </c>
      <c r="F25" s="396">
        <v>212.2705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6.7858999999999998</v>
      </c>
      <c r="C26" s="396">
        <v>187.4153</v>
      </c>
      <c r="D26" s="397">
        <v>117.4084</v>
      </c>
      <c r="E26" s="397">
        <v>337.44409999999999</v>
      </c>
      <c r="F26" s="396">
        <v>215.93870000000001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52.550400000000003</v>
      </c>
      <c r="C28" s="402">
        <v>148.54060000000001</v>
      </c>
      <c r="D28" s="403">
        <v>98.77</v>
      </c>
      <c r="E28" s="403">
        <v>240.8518</v>
      </c>
      <c r="F28" s="402">
        <v>189.23859999999999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0.19370000000000001</v>
      </c>
      <c r="C29" s="392">
        <v>119.3185</v>
      </c>
      <c r="D29" s="393">
        <v>100.26</v>
      </c>
      <c r="E29" s="393">
        <v>147.30359999999999</v>
      </c>
      <c r="F29" s="392">
        <v>122.1704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7.1761999999999997</v>
      </c>
      <c r="C30" s="396">
        <v>144.4828</v>
      </c>
      <c r="D30" s="397">
        <v>98.529899999999998</v>
      </c>
      <c r="E30" s="397">
        <v>238.8228</v>
      </c>
      <c r="F30" s="396">
        <v>156.4085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11.3027</v>
      </c>
      <c r="C31" s="396">
        <v>157.24799999999999</v>
      </c>
      <c r="D31" s="397">
        <v>100.06</v>
      </c>
      <c r="E31" s="397">
        <v>245.02500000000001</v>
      </c>
      <c r="F31" s="396">
        <v>168.08109999999999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19.072299999999998</v>
      </c>
      <c r="C32" s="396">
        <v>149.01609999999999</v>
      </c>
      <c r="D32" s="397">
        <v>100.19</v>
      </c>
      <c r="E32" s="397">
        <v>242.9041</v>
      </c>
      <c r="F32" s="396">
        <v>233.49520000000001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12.8972</v>
      </c>
      <c r="C33" s="396">
        <v>144.60159999999999</v>
      </c>
      <c r="D33" s="397">
        <v>96.22</v>
      </c>
      <c r="E33" s="397">
        <v>233.3802</v>
      </c>
      <c r="F33" s="396">
        <v>163.06780000000001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1.9079999999999999</v>
      </c>
      <c r="C34" s="396">
        <v>157.04259999999999</v>
      </c>
      <c r="D34" s="397">
        <v>96.06</v>
      </c>
      <c r="E34" s="397">
        <v>263.33969999999999</v>
      </c>
      <c r="F34" s="396">
        <v>179.37690000000001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C0F9B-F436-490A-8BE5-74025B2361D4}">
  <sheetPr codeName="List14">
    <tabColor rgb="FF66FFFF"/>
  </sheetPr>
  <dimension ref="A1:S2660"/>
  <sheetViews>
    <sheetView showGridLines="0" zoomScaleNormal="100" zoomScaleSheetLayoutView="100" workbookViewId="0">
      <selection activeCell="H35" sqref="H35"/>
    </sheetView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2019</v>
      </c>
      <c r="B1" s="2"/>
      <c r="C1" s="3"/>
      <c r="D1" s="1"/>
      <c r="E1" s="2"/>
      <c r="F1" s="3" t="s">
        <v>265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266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tr">
        <f>VLOOKUP($P$1,[1]System!$N$2:$O$16,2,0)</f>
        <v>Kraj Vysočina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267</v>
      </c>
      <c r="B7" s="269" t="s">
        <v>67</v>
      </c>
      <c r="C7" s="381" t="s">
        <v>262</v>
      </c>
      <c r="D7" s="381" t="s">
        <v>263</v>
      </c>
      <c r="E7" s="382"/>
      <c r="F7" s="381" t="s">
        <v>264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252</v>
      </c>
      <c r="D11" s="383" t="s">
        <v>252</v>
      </c>
      <c r="E11" s="383" t="s">
        <v>252</v>
      </c>
      <c r="F11" s="383" t="s">
        <v>252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125</v>
      </c>
      <c r="B13" s="338">
        <v>0.29959999999999998</v>
      </c>
      <c r="C13" s="421">
        <v>418.96789999999999</v>
      </c>
      <c r="D13" s="422">
        <v>160.53649999999999</v>
      </c>
      <c r="E13" s="422">
        <v>1405.4748999999999</v>
      </c>
      <c r="F13" s="422">
        <v>629.81399999999996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126</v>
      </c>
      <c r="B14" s="342">
        <v>0.3745</v>
      </c>
      <c r="C14" s="423">
        <v>374.03309999999999</v>
      </c>
      <c r="D14" s="424">
        <v>170.0121</v>
      </c>
      <c r="E14" s="424">
        <v>1203.8140000000001</v>
      </c>
      <c r="F14" s="424">
        <v>486.27080000000001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127</v>
      </c>
      <c r="B15" s="338">
        <v>0.1938</v>
      </c>
      <c r="C15" s="421">
        <v>302.66930000000002</v>
      </c>
      <c r="D15" s="422">
        <v>114.79559999999999</v>
      </c>
      <c r="E15" s="422">
        <v>727.53340000000003</v>
      </c>
      <c r="F15" s="422">
        <v>387.6662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128</v>
      </c>
      <c r="B16" s="342">
        <v>0.55100000000000005</v>
      </c>
      <c r="C16" s="423">
        <v>435.0686</v>
      </c>
      <c r="D16" s="424">
        <v>182.1627</v>
      </c>
      <c r="E16" s="424">
        <v>817.84310000000005</v>
      </c>
      <c r="F16" s="424">
        <v>476.90980000000002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129</v>
      </c>
      <c r="B17" s="338">
        <v>0.12039999999999999</v>
      </c>
      <c r="C17" s="421">
        <v>419.0498</v>
      </c>
      <c r="D17" s="422">
        <v>275.7756</v>
      </c>
      <c r="E17" s="422">
        <v>806.79870000000005</v>
      </c>
      <c r="F17" s="422">
        <v>507.59449999999998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130</v>
      </c>
      <c r="B18" s="342">
        <v>0.97240000000000004</v>
      </c>
      <c r="C18" s="423">
        <v>446.27670000000001</v>
      </c>
      <c r="D18" s="424">
        <v>207.27250000000001</v>
      </c>
      <c r="E18" s="424">
        <v>898.35709999999995</v>
      </c>
      <c r="F18" s="424">
        <v>503.27229999999997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131</v>
      </c>
      <c r="B19" s="338">
        <v>0.27010000000000001</v>
      </c>
      <c r="C19" s="421">
        <v>285.23489999999998</v>
      </c>
      <c r="D19" s="422">
        <v>173.88659999999999</v>
      </c>
      <c r="E19" s="422">
        <v>680.44920000000002</v>
      </c>
      <c r="F19" s="422">
        <v>385.47160000000002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132</v>
      </c>
      <c r="B20" s="342">
        <v>0.14349999999999999</v>
      </c>
      <c r="C20" s="423">
        <v>280.10849999999999</v>
      </c>
      <c r="D20" s="424">
        <v>143.11850000000001</v>
      </c>
      <c r="E20" s="424">
        <v>523.86030000000005</v>
      </c>
      <c r="F20" s="424">
        <v>297.85939999999999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133</v>
      </c>
      <c r="B21" s="338">
        <v>0.32740000000000002</v>
      </c>
      <c r="C21" s="421">
        <v>210.2149</v>
      </c>
      <c r="D21" s="422">
        <v>178.75550000000001</v>
      </c>
      <c r="E21" s="422">
        <v>414.1223</v>
      </c>
      <c r="F21" s="422">
        <v>259.46449999999999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134</v>
      </c>
      <c r="B22" s="342">
        <v>8.6699999999999999E-2</v>
      </c>
      <c r="C22" s="423">
        <v>225.7996</v>
      </c>
      <c r="D22" s="424">
        <v>156.57259999999999</v>
      </c>
      <c r="E22" s="424">
        <v>322.6499</v>
      </c>
      <c r="F22" s="424">
        <v>240.483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135</v>
      </c>
      <c r="B23" s="338">
        <v>0.4803</v>
      </c>
      <c r="C23" s="421">
        <v>261.44040000000001</v>
      </c>
      <c r="D23" s="422">
        <v>179.07390000000001</v>
      </c>
      <c r="E23" s="422">
        <v>427.75009999999997</v>
      </c>
      <c r="F23" s="422">
        <v>292.72250000000003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136</v>
      </c>
      <c r="B24" s="342">
        <v>0.40500000000000003</v>
      </c>
      <c r="C24" s="423">
        <v>280.39510000000001</v>
      </c>
      <c r="D24" s="424">
        <v>195.4331</v>
      </c>
      <c r="E24" s="424">
        <v>511.38600000000002</v>
      </c>
      <c r="F24" s="424">
        <v>303.45240000000001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137</v>
      </c>
      <c r="B25" s="338">
        <v>0.39360000000000001</v>
      </c>
      <c r="C25" s="421">
        <v>414.57279999999997</v>
      </c>
      <c r="D25" s="422">
        <v>263.83859999999999</v>
      </c>
      <c r="E25" s="422">
        <v>747.19039999999995</v>
      </c>
      <c r="F25" s="422">
        <v>455.58710000000002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138</v>
      </c>
      <c r="B26" s="342">
        <v>0.20050000000000001</v>
      </c>
      <c r="C26" s="423">
        <v>331.14550000000003</v>
      </c>
      <c r="D26" s="424">
        <v>250.0789</v>
      </c>
      <c r="E26" s="424">
        <v>462.51060000000001</v>
      </c>
      <c r="F26" s="424">
        <v>344.42809999999997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139</v>
      </c>
      <c r="B27" s="338">
        <v>6.93E-2</v>
      </c>
      <c r="C27" s="421">
        <v>213.99080000000001</v>
      </c>
      <c r="D27" s="422">
        <v>176.45419999999999</v>
      </c>
      <c r="E27" s="422">
        <v>384.23809999999997</v>
      </c>
      <c r="F27" s="422">
        <v>254.1267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140</v>
      </c>
      <c r="B28" s="342">
        <v>0.19500000000000001</v>
      </c>
      <c r="C28" s="423">
        <v>211.9246</v>
      </c>
      <c r="D28" s="424">
        <v>144.39080000000001</v>
      </c>
      <c r="E28" s="424">
        <v>341.35120000000001</v>
      </c>
      <c r="F28" s="424">
        <v>240.047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141</v>
      </c>
      <c r="B29" s="338">
        <v>7.4300000000000005E-2</v>
      </c>
      <c r="C29" s="421">
        <v>238.0872</v>
      </c>
      <c r="D29" s="422">
        <v>164.46860000000001</v>
      </c>
      <c r="E29" s="422">
        <v>341.73970000000003</v>
      </c>
      <c r="F29" s="422">
        <v>251.02950000000001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142</v>
      </c>
      <c r="B30" s="342">
        <v>4.3700000000000003E-2</v>
      </c>
      <c r="C30" s="423">
        <v>244.40469999999999</v>
      </c>
      <c r="D30" s="424">
        <v>175.00559999999999</v>
      </c>
      <c r="E30" s="424">
        <v>504.89449999999999</v>
      </c>
      <c r="F30" s="424">
        <v>299.26979999999998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143</v>
      </c>
      <c r="B31" s="338">
        <v>0.18190000000000001</v>
      </c>
      <c r="C31" s="421">
        <v>286.71179999999998</v>
      </c>
      <c r="D31" s="422">
        <v>184.4632</v>
      </c>
      <c r="E31" s="422">
        <v>522.36479999999995</v>
      </c>
      <c r="F31" s="422">
        <v>310.8562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144</v>
      </c>
      <c r="B32" s="342">
        <v>0.49619999999999997</v>
      </c>
      <c r="C32" s="423">
        <v>336.4579</v>
      </c>
      <c r="D32" s="424">
        <v>199.66370000000001</v>
      </c>
      <c r="E32" s="424">
        <v>492.24</v>
      </c>
      <c r="F32" s="424">
        <v>343.87889999999999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145</v>
      </c>
      <c r="B33" s="338">
        <v>4.3999999999999997E-2</v>
      </c>
      <c r="C33" s="421">
        <v>272.76299999999998</v>
      </c>
      <c r="D33" s="422">
        <v>153.27029999999999</v>
      </c>
      <c r="E33" s="422">
        <v>445.33319999999998</v>
      </c>
      <c r="F33" s="422">
        <v>287.48700000000002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146</v>
      </c>
      <c r="B34" s="342">
        <v>0.12839999999999999</v>
      </c>
      <c r="C34" s="423">
        <v>116.9115</v>
      </c>
      <c r="D34" s="424">
        <v>87.78</v>
      </c>
      <c r="E34" s="424">
        <v>185.81710000000001</v>
      </c>
      <c r="F34" s="424">
        <v>129.06020000000001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147</v>
      </c>
      <c r="B35" s="338">
        <v>3.6400000000000002E-2</v>
      </c>
      <c r="C35" s="421">
        <v>176.13650000000001</v>
      </c>
      <c r="D35" s="422">
        <v>119.4268</v>
      </c>
      <c r="E35" s="422">
        <v>259.15750000000003</v>
      </c>
      <c r="F35" s="422">
        <v>184.02289999999999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148</v>
      </c>
      <c r="B36" s="342">
        <v>0.1303</v>
      </c>
      <c r="C36" s="423">
        <v>228.67019999999999</v>
      </c>
      <c r="D36" s="424">
        <v>149.66839999999999</v>
      </c>
      <c r="E36" s="424">
        <v>342.3639</v>
      </c>
      <c r="F36" s="424">
        <v>242.46530000000001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149</v>
      </c>
      <c r="B37" s="338">
        <v>1.1278999999999999</v>
      </c>
      <c r="C37" s="421">
        <v>202.5752</v>
      </c>
      <c r="D37" s="422">
        <v>86.786000000000001</v>
      </c>
      <c r="E37" s="422">
        <v>340.30540000000002</v>
      </c>
      <c r="F37" s="422">
        <v>225.00489999999999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150</v>
      </c>
      <c r="B38" s="342">
        <v>1.0664</v>
      </c>
      <c r="C38" s="423">
        <v>271.8553</v>
      </c>
      <c r="D38" s="424">
        <v>171.6884</v>
      </c>
      <c r="E38" s="424">
        <v>387.37630000000001</v>
      </c>
      <c r="F38" s="424">
        <v>277.52780000000001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151</v>
      </c>
      <c r="B39" s="338">
        <v>0.4012</v>
      </c>
      <c r="C39" s="421">
        <v>236.6857</v>
      </c>
      <c r="D39" s="422">
        <v>123.8107</v>
      </c>
      <c r="E39" s="422">
        <v>333.11079999999998</v>
      </c>
      <c r="F39" s="422">
        <v>234.2997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152</v>
      </c>
      <c r="B40" s="342">
        <v>3.1513</v>
      </c>
      <c r="C40" s="423">
        <v>224.15809999999999</v>
      </c>
      <c r="D40" s="424">
        <v>154.18340000000001</v>
      </c>
      <c r="E40" s="424">
        <v>333.3974</v>
      </c>
      <c r="F40" s="424">
        <v>234.76689999999999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153</v>
      </c>
      <c r="B41" s="338">
        <v>0.2752</v>
      </c>
      <c r="C41" s="421">
        <v>229.00479999999999</v>
      </c>
      <c r="D41" s="422">
        <v>127.5337</v>
      </c>
      <c r="E41" s="422">
        <v>358.94569999999999</v>
      </c>
      <c r="F41" s="422">
        <v>239.6096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154</v>
      </c>
      <c r="B42" s="342">
        <v>0.71409999999999996</v>
      </c>
      <c r="C42" s="423">
        <v>190.34110000000001</v>
      </c>
      <c r="D42" s="424">
        <v>136.17089999999999</v>
      </c>
      <c r="E42" s="424">
        <v>334.35149999999999</v>
      </c>
      <c r="F42" s="424">
        <v>222.0119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155</v>
      </c>
      <c r="B43" s="338">
        <v>3.4291</v>
      </c>
      <c r="C43" s="421">
        <v>232.67439999999999</v>
      </c>
      <c r="D43" s="422">
        <v>133.22630000000001</v>
      </c>
      <c r="E43" s="422">
        <v>337.27670000000001</v>
      </c>
      <c r="F43" s="422">
        <v>238.23589999999999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156</v>
      </c>
      <c r="B44" s="342">
        <v>1.5255000000000001</v>
      </c>
      <c r="C44" s="423">
        <v>173.62549999999999</v>
      </c>
      <c r="D44" s="424">
        <v>110.64919999999999</v>
      </c>
      <c r="E44" s="424">
        <v>236.9058</v>
      </c>
      <c r="F44" s="424">
        <v>175.20070000000001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157</v>
      </c>
      <c r="B45" s="338">
        <v>0.2954</v>
      </c>
      <c r="C45" s="421">
        <v>214.42320000000001</v>
      </c>
      <c r="D45" s="422">
        <v>148.67500000000001</v>
      </c>
      <c r="E45" s="422">
        <v>362.11180000000002</v>
      </c>
      <c r="F45" s="422">
        <v>241.84540000000001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158</v>
      </c>
      <c r="B46" s="342">
        <v>2.2745000000000002</v>
      </c>
      <c r="C46" s="423">
        <v>198</v>
      </c>
      <c r="D46" s="424">
        <v>142.9502</v>
      </c>
      <c r="E46" s="424">
        <v>312.22989999999999</v>
      </c>
      <c r="F46" s="424">
        <v>217.55850000000001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159</v>
      </c>
      <c r="B47" s="338">
        <v>0.31219999999999998</v>
      </c>
      <c r="C47" s="421">
        <v>197.9735</v>
      </c>
      <c r="D47" s="422">
        <v>143.12020000000001</v>
      </c>
      <c r="E47" s="422">
        <v>299.44069999999999</v>
      </c>
      <c r="F47" s="422">
        <v>221.27260000000001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160</v>
      </c>
      <c r="B48" s="342">
        <v>3.4279999999999999</v>
      </c>
      <c r="C48" s="423">
        <v>197.23480000000001</v>
      </c>
      <c r="D48" s="424">
        <v>100.08</v>
      </c>
      <c r="E48" s="424">
        <v>355.5326</v>
      </c>
      <c r="F48" s="424">
        <v>217.8433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161</v>
      </c>
      <c r="B49" s="338">
        <v>0.87609999999999999</v>
      </c>
      <c r="C49" s="421">
        <v>215.32660000000001</v>
      </c>
      <c r="D49" s="422">
        <v>144.1885</v>
      </c>
      <c r="E49" s="422">
        <v>411.2706</v>
      </c>
      <c r="F49" s="422">
        <v>246.81389999999999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162</v>
      </c>
      <c r="B50" s="342">
        <v>0.43819999999999998</v>
      </c>
      <c r="C50" s="423">
        <v>211.52950000000001</v>
      </c>
      <c r="D50" s="424">
        <v>140.0103</v>
      </c>
      <c r="E50" s="424">
        <v>336.14049999999997</v>
      </c>
      <c r="F50" s="424">
        <v>226.40450000000001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163</v>
      </c>
      <c r="B51" s="338">
        <v>1.2912999999999999</v>
      </c>
      <c r="C51" s="421">
        <v>192.45269999999999</v>
      </c>
      <c r="D51" s="422">
        <v>138.11590000000001</v>
      </c>
      <c r="E51" s="422">
        <v>283.57679999999999</v>
      </c>
      <c r="F51" s="422">
        <v>197.8903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164</v>
      </c>
      <c r="B52" s="342">
        <v>0.48559999999999998</v>
      </c>
      <c r="C52" s="423">
        <v>216.1816</v>
      </c>
      <c r="D52" s="424">
        <v>156.55690000000001</v>
      </c>
      <c r="E52" s="424">
        <v>366.92950000000002</v>
      </c>
      <c r="F52" s="424">
        <v>243.02520000000001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165</v>
      </c>
      <c r="B53" s="338">
        <v>0.1061</v>
      </c>
      <c r="C53" s="421">
        <v>203.5762</v>
      </c>
      <c r="D53" s="422">
        <v>155.00810000000001</v>
      </c>
      <c r="E53" s="422">
        <v>263.62419999999997</v>
      </c>
      <c r="F53" s="422">
        <v>202.77690000000001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166</v>
      </c>
      <c r="B54" s="342">
        <v>3.0438999999999998</v>
      </c>
      <c r="C54" s="423">
        <v>149.2996</v>
      </c>
      <c r="D54" s="424">
        <v>90.645300000000006</v>
      </c>
      <c r="E54" s="424">
        <v>225.9468</v>
      </c>
      <c r="F54" s="424">
        <v>156.75479999999999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167</v>
      </c>
      <c r="B55" s="338">
        <v>6.59E-2</v>
      </c>
      <c r="C55" s="421">
        <v>194.0865</v>
      </c>
      <c r="D55" s="422">
        <v>143.06460000000001</v>
      </c>
      <c r="E55" s="422">
        <v>280.1103</v>
      </c>
      <c r="F55" s="422">
        <v>206.8587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168</v>
      </c>
      <c r="B56" s="342">
        <v>0.40029999999999999</v>
      </c>
      <c r="C56" s="423">
        <v>150.9419</v>
      </c>
      <c r="D56" s="424">
        <v>125.3489</v>
      </c>
      <c r="E56" s="424">
        <v>174.18209999999999</v>
      </c>
      <c r="F56" s="424">
        <v>151.5746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169</v>
      </c>
      <c r="B57" s="338">
        <v>4.1000000000000002E-2</v>
      </c>
      <c r="C57" s="421">
        <v>135.7921</v>
      </c>
      <c r="D57" s="422">
        <v>109.42</v>
      </c>
      <c r="E57" s="422">
        <v>182.7783</v>
      </c>
      <c r="F57" s="422">
        <v>142.40690000000001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170</v>
      </c>
      <c r="B58" s="342">
        <v>1.6077999999999999</v>
      </c>
      <c r="C58" s="423">
        <v>144.6319</v>
      </c>
      <c r="D58" s="424">
        <v>113.7158</v>
      </c>
      <c r="E58" s="424">
        <v>215.8177</v>
      </c>
      <c r="F58" s="424">
        <v>158.40940000000001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171</v>
      </c>
      <c r="B59" s="338">
        <v>0.15840000000000001</v>
      </c>
      <c r="C59" s="421">
        <v>197.35599999999999</v>
      </c>
      <c r="D59" s="422">
        <v>154.04849999999999</v>
      </c>
      <c r="E59" s="422">
        <v>287.8997</v>
      </c>
      <c r="F59" s="422">
        <v>206.58519999999999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172</v>
      </c>
      <c r="B60" s="342">
        <v>1.6739999999999999</v>
      </c>
      <c r="C60" s="423">
        <v>163.06389999999999</v>
      </c>
      <c r="D60" s="424">
        <v>114.09</v>
      </c>
      <c r="E60" s="424">
        <v>230.60140000000001</v>
      </c>
      <c r="F60" s="424">
        <v>170.66730000000001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173</v>
      </c>
      <c r="B61" s="338">
        <v>0.56799999999999995</v>
      </c>
      <c r="C61" s="421">
        <v>190.7731</v>
      </c>
      <c r="D61" s="422">
        <v>134.29169999999999</v>
      </c>
      <c r="E61" s="422">
        <v>284.94729999999998</v>
      </c>
      <c r="F61" s="422">
        <v>204.73599999999999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174</v>
      </c>
      <c r="B62" s="342">
        <v>1.3178000000000001</v>
      </c>
      <c r="C62" s="423">
        <v>218.76349999999999</v>
      </c>
      <c r="D62" s="424">
        <v>154.8485</v>
      </c>
      <c r="E62" s="424">
        <v>275.87099999999998</v>
      </c>
      <c r="F62" s="424">
        <v>217.3657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175</v>
      </c>
      <c r="B63" s="338">
        <v>0.52329999999999999</v>
      </c>
      <c r="C63" s="421">
        <v>129.8862</v>
      </c>
      <c r="D63" s="422">
        <v>112.3951</v>
      </c>
      <c r="E63" s="422">
        <v>152.35550000000001</v>
      </c>
      <c r="F63" s="422">
        <v>132.5754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176</v>
      </c>
      <c r="B64" s="342">
        <v>0.1236</v>
      </c>
      <c r="C64" s="423">
        <v>177.51439999999999</v>
      </c>
      <c r="D64" s="424">
        <v>139.91309999999999</v>
      </c>
      <c r="E64" s="424">
        <v>248.5795</v>
      </c>
      <c r="F64" s="424">
        <v>187.29900000000001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177</v>
      </c>
      <c r="B65" s="338">
        <v>0.85950000000000004</v>
      </c>
      <c r="C65" s="421">
        <v>159.38159999999999</v>
      </c>
      <c r="D65" s="422">
        <v>111.0723</v>
      </c>
      <c r="E65" s="422">
        <v>251.26689999999999</v>
      </c>
      <c r="F65" s="422">
        <v>172.95150000000001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178</v>
      </c>
      <c r="B66" s="342">
        <v>4.8318000000000003</v>
      </c>
      <c r="C66" s="423">
        <v>128.59870000000001</v>
      </c>
      <c r="D66" s="424">
        <v>95.48</v>
      </c>
      <c r="E66" s="424">
        <v>177.11920000000001</v>
      </c>
      <c r="F66" s="424">
        <v>131.7663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179</v>
      </c>
      <c r="B67" s="338">
        <v>0.41860000000000003</v>
      </c>
      <c r="C67" s="421">
        <v>138.73320000000001</v>
      </c>
      <c r="D67" s="422">
        <v>102.77</v>
      </c>
      <c r="E67" s="422">
        <v>229.38030000000001</v>
      </c>
      <c r="F67" s="422">
        <v>154.02029999999999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180</v>
      </c>
      <c r="B68" s="342">
        <v>7.1300000000000002E-2</v>
      </c>
      <c r="C68" s="423">
        <v>141.55160000000001</v>
      </c>
      <c r="D68" s="424">
        <v>110.699</v>
      </c>
      <c r="E68" s="424">
        <v>152.6626</v>
      </c>
      <c r="F68" s="424">
        <v>138.99010000000001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182</v>
      </c>
      <c r="B69" s="338">
        <v>0.1918</v>
      </c>
      <c r="C69" s="421">
        <v>251.60210000000001</v>
      </c>
      <c r="D69" s="422">
        <v>165.51300000000001</v>
      </c>
      <c r="E69" s="422">
        <v>334.7595</v>
      </c>
      <c r="F69" s="422">
        <v>250.96109999999999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183</v>
      </c>
      <c r="B70" s="342">
        <v>0.70509999999999995</v>
      </c>
      <c r="C70" s="423">
        <v>101.62</v>
      </c>
      <c r="D70" s="424">
        <v>87.3</v>
      </c>
      <c r="E70" s="424">
        <v>140.32859999999999</v>
      </c>
      <c r="F70" s="424">
        <v>106.78319999999999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184</v>
      </c>
      <c r="B71" s="338">
        <v>0.51980000000000004</v>
      </c>
      <c r="C71" s="421">
        <v>180.99870000000001</v>
      </c>
      <c r="D71" s="422">
        <v>79.8</v>
      </c>
      <c r="E71" s="422">
        <v>259.22719999999998</v>
      </c>
      <c r="F71" s="422">
        <v>183.0779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185</v>
      </c>
      <c r="B72" s="342">
        <v>1.5949</v>
      </c>
      <c r="C72" s="423">
        <v>181.59360000000001</v>
      </c>
      <c r="D72" s="424">
        <v>122</v>
      </c>
      <c r="E72" s="424">
        <v>241.21459999999999</v>
      </c>
      <c r="F72" s="424">
        <v>180.68899999999999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186</v>
      </c>
      <c r="B73" s="338">
        <v>5.0700000000000002E-2</v>
      </c>
      <c r="C73" s="421">
        <v>186.70169999999999</v>
      </c>
      <c r="D73" s="422">
        <v>144.38650000000001</v>
      </c>
      <c r="E73" s="422">
        <v>254.56120000000001</v>
      </c>
      <c r="F73" s="422">
        <v>195.65639999999999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187</v>
      </c>
      <c r="B74" s="342">
        <v>0.1123</v>
      </c>
      <c r="C74" s="423">
        <v>239.5523</v>
      </c>
      <c r="D74" s="424">
        <v>163.70009999999999</v>
      </c>
      <c r="E74" s="424">
        <v>281.48180000000002</v>
      </c>
      <c r="F74" s="424">
        <v>233.67420000000001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188</v>
      </c>
      <c r="B75" s="338">
        <v>4.6700999999999997</v>
      </c>
      <c r="C75" s="421">
        <v>179.2199</v>
      </c>
      <c r="D75" s="422">
        <v>118.7343</v>
      </c>
      <c r="E75" s="422">
        <v>252.6557</v>
      </c>
      <c r="F75" s="422">
        <v>185.977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189</v>
      </c>
      <c r="B76" s="342">
        <v>4.0827</v>
      </c>
      <c r="C76" s="423">
        <v>193.18119999999999</v>
      </c>
      <c r="D76" s="424">
        <v>133.02010000000001</v>
      </c>
      <c r="E76" s="424">
        <v>243.60400000000001</v>
      </c>
      <c r="F76" s="424">
        <v>190.79470000000001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190</v>
      </c>
      <c r="B77" s="338">
        <v>0.16539999999999999</v>
      </c>
      <c r="C77" s="421">
        <v>175.50229999999999</v>
      </c>
      <c r="D77" s="422">
        <v>125.1837</v>
      </c>
      <c r="E77" s="422">
        <v>268.85599999999999</v>
      </c>
      <c r="F77" s="422">
        <v>185.3426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191</v>
      </c>
      <c r="B78" s="342">
        <v>1.1805000000000001</v>
      </c>
      <c r="C78" s="423">
        <v>150.8142</v>
      </c>
      <c r="D78" s="424">
        <v>104.461</v>
      </c>
      <c r="E78" s="424">
        <v>253.1696</v>
      </c>
      <c r="F78" s="424">
        <v>160.82550000000001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192</v>
      </c>
      <c r="B79" s="338">
        <v>2.4942000000000002</v>
      </c>
      <c r="C79" s="421">
        <v>201.19970000000001</v>
      </c>
      <c r="D79" s="422">
        <v>143.2139</v>
      </c>
      <c r="E79" s="422">
        <v>288.71230000000003</v>
      </c>
      <c r="F79" s="422">
        <v>213.0181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193</v>
      </c>
      <c r="B80" s="342">
        <v>0.30930000000000002</v>
      </c>
      <c r="C80" s="423">
        <v>178.1694</v>
      </c>
      <c r="D80" s="424">
        <v>127.70869999999999</v>
      </c>
      <c r="E80" s="424">
        <v>266.065</v>
      </c>
      <c r="F80" s="424">
        <v>191.58449999999999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194</v>
      </c>
      <c r="B81" s="338">
        <v>1.2002999999999999</v>
      </c>
      <c r="C81" s="421">
        <v>198.76140000000001</v>
      </c>
      <c r="D81" s="422">
        <v>119.4586</v>
      </c>
      <c r="E81" s="422">
        <v>297.59859999999998</v>
      </c>
      <c r="F81" s="422">
        <v>204.27799999999999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195</v>
      </c>
      <c r="B82" s="342">
        <v>0.4829</v>
      </c>
      <c r="C82" s="423">
        <v>249.35810000000001</v>
      </c>
      <c r="D82" s="424">
        <v>101.1741</v>
      </c>
      <c r="E82" s="424">
        <v>284.74430000000001</v>
      </c>
      <c r="F82" s="424">
        <v>228.25790000000001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196</v>
      </c>
      <c r="B83" s="338">
        <v>0.61460000000000004</v>
      </c>
      <c r="C83" s="421">
        <v>196.6721</v>
      </c>
      <c r="D83" s="422">
        <v>128.86619999999999</v>
      </c>
      <c r="E83" s="422">
        <v>264.06830000000002</v>
      </c>
      <c r="F83" s="422">
        <v>195.4966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198</v>
      </c>
      <c r="B84" s="342">
        <v>5.0599999999999999E-2</v>
      </c>
      <c r="C84" s="423">
        <v>197.28790000000001</v>
      </c>
      <c r="D84" s="424">
        <v>153.85499999999999</v>
      </c>
      <c r="E84" s="424">
        <v>253.53399999999999</v>
      </c>
      <c r="F84" s="424">
        <v>201.4598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199</v>
      </c>
      <c r="B85" s="338">
        <v>1.1037999999999999</v>
      </c>
      <c r="C85" s="421">
        <v>181.22499999999999</v>
      </c>
      <c r="D85" s="422">
        <v>113.78</v>
      </c>
      <c r="E85" s="422">
        <v>244.8015</v>
      </c>
      <c r="F85" s="422">
        <v>181.62870000000001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200</v>
      </c>
      <c r="B86" s="342">
        <v>0.51839999999999997</v>
      </c>
      <c r="C86" s="423">
        <v>164.70079999999999</v>
      </c>
      <c r="D86" s="424">
        <v>130.92750000000001</v>
      </c>
      <c r="E86" s="424">
        <v>217.91550000000001</v>
      </c>
      <c r="F86" s="424">
        <v>172.8271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201</v>
      </c>
      <c r="B87" s="338">
        <v>2.5135000000000001</v>
      </c>
      <c r="C87" s="421">
        <v>169.80420000000001</v>
      </c>
      <c r="D87" s="422">
        <v>115.8828</v>
      </c>
      <c r="E87" s="422">
        <v>231.44589999999999</v>
      </c>
      <c r="F87" s="422">
        <v>172.4194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202</v>
      </c>
      <c r="B88" s="342">
        <v>0.96709999999999996</v>
      </c>
      <c r="C88" s="423">
        <v>139.1</v>
      </c>
      <c r="D88" s="424">
        <v>102.93</v>
      </c>
      <c r="E88" s="424">
        <v>181.72640000000001</v>
      </c>
      <c r="F88" s="424">
        <v>142.32050000000001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203</v>
      </c>
      <c r="B89" s="338">
        <v>0.65169999999999995</v>
      </c>
      <c r="C89" s="421">
        <v>140.85499999999999</v>
      </c>
      <c r="D89" s="422">
        <v>87.293300000000002</v>
      </c>
      <c r="E89" s="422">
        <v>224.28649999999999</v>
      </c>
      <c r="F89" s="422">
        <v>144.04849999999999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204</v>
      </c>
      <c r="B90" s="342">
        <v>6.9699999999999998E-2</v>
      </c>
      <c r="C90" s="423">
        <v>181.6567</v>
      </c>
      <c r="D90" s="424">
        <v>130.28829999999999</v>
      </c>
      <c r="E90" s="424">
        <v>260.92970000000003</v>
      </c>
      <c r="F90" s="424">
        <v>192.44499999999999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205</v>
      </c>
      <c r="B91" s="338">
        <v>1.4337</v>
      </c>
      <c r="C91" s="421">
        <v>184.2698</v>
      </c>
      <c r="D91" s="422">
        <v>124.6386</v>
      </c>
      <c r="E91" s="422">
        <v>292.29349999999999</v>
      </c>
      <c r="F91" s="422">
        <v>196.03569999999999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206</v>
      </c>
      <c r="B92" s="342">
        <v>1.9959</v>
      </c>
      <c r="C92" s="423">
        <v>191.08789999999999</v>
      </c>
      <c r="D92" s="424">
        <v>118.95</v>
      </c>
      <c r="E92" s="424">
        <v>230.07429999999999</v>
      </c>
      <c r="F92" s="424">
        <v>184.50149999999999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207</v>
      </c>
      <c r="B93" s="338">
        <v>0.92159999999999997</v>
      </c>
      <c r="C93" s="421">
        <v>162.33009999999999</v>
      </c>
      <c r="D93" s="422">
        <v>120.6275</v>
      </c>
      <c r="E93" s="422">
        <v>210.31309999999999</v>
      </c>
      <c r="F93" s="422">
        <v>163.1576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208</v>
      </c>
      <c r="B94" s="342">
        <v>4.6081000000000003</v>
      </c>
      <c r="C94" s="423">
        <v>148.76390000000001</v>
      </c>
      <c r="D94" s="424">
        <v>103.21</v>
      </c>
      <c r="E94" s="424">
        <v>189.9828</v>
      </c>
      <c r="F94" s="424">
        <v>150.90899999999999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209</v>
      </c>
      <c r="B95" s="338">
        <v>0.25619999999999998</v>
      </c>
      <c r="C95" s="421">
        <v>297.428</v>
      </c>
      <c r="D95" s="422">
        <v>235.67310000000001</v>
      </c>
      <c r="E95" s="422">
        <v>318.67380000000003</v>
      </c>
      <c r="F95" s="422">
        <v>284.63310000000001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210</v>
      </c>
      <c r="B96" s="342">
        <v>0.20119999999999999</v>
      </c>
      <c r="C96" s="423">
        <v>201.86330000000001</v>
      </c>
      <c r="D96" s="424">
        <v>146.36439999999999</v>
      </c>
      <c r="E96" s="424">
        <v>235.43600000000001</v>
      </c>
      <c r="F96" s="424">
        <v>196.1722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211</v>
      </c>
      <c r="B97" s="338">
        <v>6.6459000000000001</v>
      </c>
      <c r="C97" s="421">
        <v>164.41470000000001</v>
      </c>
      <c r="D97" s="422">
        <v>101.72</v>
      </c>
      <c r="E97" s="422">
        <v>215.1223</v>
      </c>
      <c r="F97" s="422">
        <v>160.39609999999999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212</v>
      </c>
      <c r="B98" s="342">
        <v>0.39529999999999998</v>
      </c>
      <c r="C98" s="423">
        <v>190.23820000000001</v>
      </c>
      <c r="D98" s="424">
        <v>99.88</v>
      </c>
      <c r="E98" s="424">
        <v>280.44810000000001</v>
      </c>
      <c r="F98" s="424">
        <v>185.31729999999999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213</v>
      </c>
      <c r="B99" s="338">
        <v>4.7389000000000001</v>
      </c>
      <c r="C99" s="421">
        <v>169.96449999999999</v>
      </c>
      <c r="D99" s="422">
        <v>126.232</v>
      </c>
      <c r="E99" s="422">
        <v>208.5992</v>
      </c>
      <c r="F99" s="422">
        <v>168.5504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214</v>
      </c>
      <c r="B100" s="342">
        <v>1.3898999999999999</v>
      </c>
      <c r="C100" s="423">
        <v>102.13</v>
      </c>
      <c r="D100" s="424">
        <v>79.8</v>
      </c>
      <c r="E100" s="424">
        <v>145.63650000000001</v>
      </c>
      <c r="F100" s="424">
        <v>109.4346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215</v>
      </c>
      <c r="B101" s="338">
        <v>0.3745</v>
      </c>
      <c r="C101" s="421">
        <v>138.9573</v>
      </c>
      <c r="D101" s="422">
        <v>113.1459</v>
      </c>
      <c r="E101" s="422">
        <v>239.58449999999999</v>
      </c>
      <c r="F101" s="422">
        <v>162.64920000000001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216</v>
      </c>
      <c r="B102" s="342">
        <v>3.2385000000000002</v>
      </c>
      <c r="C102" s="423">
        <v>112.6039</v>
      </c>
      <c r="D102" s="424">
        <v>87.3</v>
      </c>
      <c r="E102" s="424">
        <v>184.1506</v>
      </c>
      <c r="F102" s="424">
        <v>125.7657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217</v>
      </c>
      <c r="B103" s="338">
        <v>0.90759999999999996</v>
      </c>
      <c r="C103" s="421">
        <v>143.04900000000001</v>
      </c>
      <c r="D103" s="422">
        <v>102.64</v>
      </c>
      <c r="E103" s="422">
        <v>204.85810000000001</v>
      </c>
      <c r="F103" s="422">
        <v>148.92019999999999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/>
      <c r="B104" s="342"/>
      <c r="C104" s="423"/>
      <c r="D104" s="424"/>
      <c r="E104" s="424"/>
      <c r="F104" s="424"/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/>
      <c r="B105" s="338"/>
      <c r="C105" s="421"/>
      <c r="D105" s="422"/>
      <c r="E105" s="422"/>
      <c r="F105" s="422"/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/>
      <c r="B106" s="342"/>
      <c r="C106" s="423"/>
      <c r="D106" s="424"/>
      <c r="E106" s="424"/>
      <c r="F106" s="424"/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/>
      <c r="B107" s="338"/>
      <c r="C107" s="421"/>
      <c r="D107" s="422"/>
      <c r="E107" s="422"/>
      <c r="F107" s="422"/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/>
      <c r="B108" s="342"/>
      <c r="C108" s="423"/>
      <c r="D108" s="424"/>
      <c r="E108" s="424"/>
      <c r="F108" s="424"/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/>
      <c r="B109" s="338"/>
      <c r="C109" s="421"/>
      <c r="D109" s="422"/>
      <c r="E109" s="422"/>
      <c r="F109" s="422"/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/>
      <c r="B110" s="342"/>
      <c r="C110" s="423"/>
      <c r="D110" s="424"/>
      <c r="E110" s="424"/>
      <c r="F110" s="424"/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/>
      <c r="B111" s="338"/>
      <c r="C111" s="421"/>
      <c r="D111" s="422"/>
      <c r="E111" s="422"/>
      <c r="F111" s="422"/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/>
      <c r="B112" s="342"/>
      <c r="C112" s="423"/>
      <c r="D112" s="424"/>
      <c r="E112" s="424"/>
      <c r="F112" s="424"/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/>
      <c r="B113" s="338"/>
      <c r="C113" s="421"/>
      <c r="D113" s="422"/>
      <c r="E113" s="422"/>
      <c r="F113" s="422"/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/>
      <c r="B114" s="342"/>
      <c r="C114" s="423"/>
      <c r="D114" s="424"/>
      <c r="E114" s="424"/>
      <c r="F114" s="424"/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/>
      <c r="B115" s="338"/>
      <c r="C115" s="421"/>
      <c r="D115" s="422"/>
      <c r="E115" s="422"/>
      <c r="F115" s="422"/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/>
      <c r="B116" s="342"/>
      <c r="C116" s="423"/>
      <c r="D116" s="424"/>
      <c r="E116" s="424"/>
      <c r="F116" s="424"/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/>
      <c r="B117" s="338"/>
      <c r="C117" s="421"/>
      <c r="D117" s="422"/>
      <c r="E117" s="422"/>
      <c r="F117" s="422"/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/>
      <c r="B118" s="342"/>
      <c r="C118" s="423"/>
      <c r="D118" s="424"/>
      <c r="E118" s="424"/>
      <c r="F118" s="424"/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/>
      <c r="B119" s="338"/>
      <c r="C119" s="421"/>
      <c r="D119" s="422"/>
      <c r="E119" s="422"/>
      <c r="F119" s="422"/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/>
      <c r="B120" s="342"/>
      <c r="C120" s="423"/>
      <c r="D120" s="424"/>
      <c r="E120" s="424"/>
      <c r="F120" s="424"/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/>
      <c r="B121" s="338"/>
      <c r="C121" s="421"/>
      <c r="D121" s="422"/>
      <c r="E121" s="422"/>
      <c r="F121" s="422"/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/>
      <c r="B122" s="342"/>
      <c r="C122" s="423"/>
      <c r="D122" s="424"/>
      <c r="E122" s="424"/>
      <c r="F122" s="424"/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/>
      <c r="B123" s="338"/>
      <c r="C123" s="421"/>
      <c r="D123" s="422"/>
      <c r="E123" s="422"/>
      <c r="F123" s="422"/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/>
      <c r="B124" s="342"/>
      <c r="C124" s="423"/>
      <c r="D124" s="424"/>
      <c r="E124" s="424"/>
      <c r="F124" s="424"/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/>
      <c r="B125" s="338"/>
      <c r="C125" s="421"/>
      <c r="D125" s="422"/>
      <c r="E125" s="422"/>
      <c r="F125" s="422"/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/>
      <c r="B126" s="342"/>
      <c r="C126" s="423"/>
      <c r="D126" s="424"/>
      <c r="E126" s="424"/>
      <c r="F126" s="424"/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/>
      <c r="B127" s="338"/>
      <c r="C127" s="421"/>
      <c r="D127" s="422"/>
      <c r="E127" s="422"/>
      <c r="F127" s="422"/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/>
      <c r="B128" s="342"/>
      <c r="C128" s="423"/>
      <c r="D128" s="424"/>
      <c r="E128" s="424"/>
      <c r="F128" s="424"/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/>
      <c r="B129" s="338"/>
      <c r="C129" s="421"/>
      <c r="D129" s="422"/>
      <c r="E129" s="422"/>
      <c r="F129" s="422"/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">
      <c r="A174"/>
      <c r="B174"/>
      <c r="C174" s="425"/>
      <c r="D174" s="425"/>
      <c r="E174" s="425"/>
      <c r="F174" s="425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/>
      <c r="B175"/>
      <c r="C175" s="425"/>
      <c r="D175" s="425"/>
      <c r="E175" s="425"/>
      <c r="F175" s="425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">
      <c r="A176"/>
      <c r="B176"/>
      <c r="C176" s="425"/>
      <c r="D176" s="425"/>
      <c r="E176" s="425"/>
      <c r="F176" s="425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/>
      <c r="B177"/>
      <c r="C177" s="425"/>
      <c r="D177" s="425"/>
      <c r="E177" s="425"/>
      <c r="F177" s="425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">
      <c r="A178"/>
      <c r="B178"/>
      <c r="C178" s="425"/>
      <c r="D178" s="425"/>
      <c r="E178" s="425"/>
      <c r="F178" s="425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/>
      <c r="B179"/>
      <c r="C179" s="425"/>
      <c r="D179" s="425"/>
      <c r="E179" s="425"/>
      <c r="F179" s="425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">
      <c r="A180"/>
      <c r="B180"/>
      <c r="C180" s="425"/>
      <c r="D180" s="425"/>
      <c r="E180" s="425"/>
      <c r="F180" s="425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/>
      <c r="B181"/>
      <c r="C181" s="425"/>
      <c r="D181" s="425"/>
      <c r="E181" s="425"/>
      <c r="F181" s="425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">
      <c r="A182"/>
      <c r="B182"/>
      <c r="C182" s="425"/>
      <c r="D182" s="425"/>
      <c r="E182" s="425"/>
      <c r="F182" s="425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CZ063</dc:subject>
  <dc:creator>MPSV ČR</dc:creator>
  <cp:lastModifiedBy>Michal Novotný</cp:lastModifiedBy>
  <dcterms:created xsi:type="dcterms:W3CDTF">2020-03-23T08:41:53Z</dcterms:created>
  <dcterms:modified xsi:type="dcterms:W3CDTF">2020-03-23T08:41:56Z</dcterms:modified>
</cp:coreProperties>
</file>