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94\"/>
    </mc:Choice>
  </mc:AlternateContent>
  <xr:revisionPtr revIDLastSave="0" documentId="8_{6260C154-566D-432C-A78F-42C9E62F44F1}" xr6:coauthVersionLast="45" xr6:coauthVersionMax="45" xr10:uidLastSave="{00000000-0000-0000-0000-000000000000}"/>
  <bookViews>
    <workbookView xWindow="-120" yWindow="-120" windowWidth="29040" windowHeight="15840" xr2:uid="{B6EC3EC3-6160-41CF-96E8-6BDEC122199F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'PLS-M8'!$A$12:$L$133</definedName>
    <definedName name="_xlnm.Print_Area" localSheetId="4">'PLS-T0'!$A$1:$F$35</definedName>
    <definedName name="_xlnm.Print_Area" localSheetId="5">'PLS-T8'!$A$14:$G$127</definedName>
    <definedName name="_xlnm.Print_Area" localSheetId="6">'PLS-V0'!$A$1:$F$31</definedName>
    <definedName name="_xlnm.Print_Area" localSheetId="7">'PLS-V1'!$A$1:$F$48</definedName>
    <definedName name="_xlnm.Print_Area" localSheetId="8">'PLS-V8'!$A$13:$F$134</definedName>
    <definedName name="Print_Area" localSheetId="0">'PLS-M0'!$A$1:$F$43</definedName>
    <definedName name="Print_Area" localSheetId="1">'PLS-M1_2'!$A$1:$O$53</definedName>
    <definedName name="Print_Area" localSheetId="2">'PLS-M7'!$B$12:$M$66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9" l="1"/>
  <c r="A1" i="9"/>
  <c r="E4" i="8"/>
  <c r="A1" i="8"/>
  <c r="F22" i="7"/>
  <c r="E22" i="7"/>
  <c r="D22" i="7"/>
  <c r="C22" i="7"/>
  <c r="B22" i="7"/>
  <c r="D4" i="7"/>
  <c r="A1" i="7"/>
  <c r="B7" i="7" s="1"/>
  <c r="E6" i="6"/>
  <c r="A1" i="6"/>
  <c r="I26" i="5"/>
  <c r="I25" i="5"/>
  <c r="I24" i="5"/>
  <c r="I23" i="5"/>
  <c r="D5" i="5"/>
  <c r="A1" i="5"/>
  <c r="J4" i="4"/>
  <c r="B4" i="4"/>
  <c r="D1" i="4"/>
  <c r="A1" i="4"/>
  <c r="K4" i="3"/>
  <c r="C4" i="3"/>
  <c r="E1" i="3"/>
  <c r="A1" i="3"/>
  <c r="S44" i="2"/>
  <c r="R44" i="2"/>
  <c r="S43" i="2"/>
  <c r="R43" i="2"/>
  <c r="S42" i="2"/>
  <c r="R42" i="2"/>
  <c r="S41" i="2"/>
  <c r="R41" i="2"/>
  <c r="S40" i="2"/>
  <c r="R40" i="2"/>
  <c r="M39" i="2"/>
  <c r="E39" i="2"/>
  <c r="G36" i="2"/>
  <c r="A36" i="2"/>
  <c r="M4" i="2"/>
  <c r="E4" i="2"/>
  <c r="G1" i="2"/>
  <c r="A1" i="2"/>
  <c r="I27" i="5" l="1"/>
  <c r="J23" i="5" s="1"/>
  <c r="J25" i="5" l="1"/>
  <c r="J26" i="5"/>
  <c r="J24" i="5"/>
  <c r="J27" i="5"/>
</calcChain>
</file>

<file path=xl/sharedStrings.xml><?xml version="1.0" encoding="utf-8"?>
<sst xmlns="http://schemas.openxmlformats.org/spreadsheetml/2006/main" count="875" uniqueCount="361">
  <si>
    <t>PLS-M0</t>
  </si>
  <si>
    <t>CZ010</t>
  </si>
  <si>
    <t>ISPV2019Q4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</si>
  <si>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</si>
  <si>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</si>
  <si>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</si>
  <si>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</si>
  <si>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</si>
  <si>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</si>
  <si>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</si>
  <si>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</si>
  <si>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</si>
  <si>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</si>
  <si>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</si>
  <si>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</si>
  <si>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</si>
  <si>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</si>
  <si>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</si>
  <si>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</si>
  <si>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</si>
  <si>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</si>
  <si>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</si>
  <si>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</si>
  <si>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</si>
  <si>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</si>
  <si>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</si>
  <si>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</si>
  <si>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</si>
  <si>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</si>
  <si>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</si>
  <si>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</si>
  <si>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</si>
  <si>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</si>
  <si>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</si>
  <si>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</si>
  <si>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</si>
  <si>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</si>
  <si>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</si>
  <si>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</si>
  <si>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</si>
  <si>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</si>
  <si>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</si>
  <si>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</si>
  <si>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</si>
  <si>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</si>
  <si>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</si>
  <si>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</si>
  <si>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</si>
  <si>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</si>
  <si>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</si>
  <si>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*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</si>
  <si>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</si>
  <si>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</si>
  <si>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</si>
  <si>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</si>
  <si>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</si>
  <si>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</si>
  <si>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</si>
  <si>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</si>
  <si>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</si>
  <si>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</si>
  <si>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</si>
  <si>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</si>
  <si>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</si>
  <si>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</si>
  <si>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</si>
  <si>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</si>
  <si>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</si>
  <si>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</si>
  <si>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</si>
  <si>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</si>
  <si>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</si>
  <si>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</si>
  <si>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</si>
  <si>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</si>
  <si>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</si>
  <si>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</si>
  <si>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</si>
  <si>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</si>
  <si>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</si>
  <si>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</si>
  <si>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</si>
  <si>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</si>
  <si>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</si>
  <si>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</si>
  <si>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</si>
  <si>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</si>
  <si>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</si>
  <si>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</si>
  <si>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</si>
  <si>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</si>
  <si>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</si>
  <si>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</si>
  <si>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</si>
  <si>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</si>
  <si>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</si>
  <si>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</si>
  <si>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</si>
  <si>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</si>
  <si>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</si>
  <si>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</si>
  <si>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</si>
  <si>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</si>
  <si>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</si>
  <si>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</si>
  <si>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</si>
  <si>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</si>
  <si>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</si>
  <si>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</si>
  <si>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</si>
  <si>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</si>
  <si>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</si>
  <si>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</si>
  <si>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</si>
  <si>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</si>
  <si>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</si>
  <si>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</si>
  <si>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</si>
  <si>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</si>
  <si>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</si>
  <si>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</si>
  <si>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</si>
  <si>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</si>
  <si>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</si>
  <si>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</si>
  <si>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</si>
  <si>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</si>
  <si>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</si>
  <si>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</si>
  <si>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</si>
  <si>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</si>
  <si>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</si>
  <si>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</si>
  <si>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</si>
  <si>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</si>
  <si>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</si>
  <si>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</si>
  <si>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</si>
  <si>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</si>
  <si>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</si>
  <si>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</si>
  <si>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</si>
  <si>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</si>
  <si>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</si>
  <si>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</si>
  <si>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</si>
  <si>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</si>
  <si>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</si>
  <si>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</si>
  <si>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</si>
  <si>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</si>
  <si>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</si>
  <si>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</si>
  <si>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</si>
  <si>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</si>
  <si>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</si>
  <si>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</si>
  <si>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</si>
  <si>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</si>
  <si>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</si>
  <si>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</si>
  <si>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</si>
  <si>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</si>
  <si>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</si>
  <si>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</si>
  <si>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</si>
  <si>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</si>
  <si>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</si>
  <si>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</si>
  <si>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</si>
  <si>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</si>
  <si>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</si>
  <si>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</si>
  <si>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</si>
  <si>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</si>
  <si>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</si>
  <si>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</si>
  <si>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</si>
  <si>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</si>
  <si>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</si>
  <si>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</si>
  <si>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</si>
  <si>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</si>
  <si>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</si>
  <si>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</si>
  <si>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</si>
  <si>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0110 Generálové a důstojníci v ozbrojených silách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</si>
  <si>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</si>
  <si>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</si>
  <si>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</si>
  <si>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</si>
  <si>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</si>
  <si>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</si>
  <si>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</si>
  <si>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1311 Řídící pracovníci v zemědělství, lesnictví a příb. oborech</t>
  </si>
  <si>
    <t>1324 Řídící pracovníci v dopravě, logistice a příbuzných oborech</t>
  </si>
  <si>
    <t>1330 Řídící pracovníci v oblasti ICT</t>
  </si>
  <si>
    <t>1341 Řídící pracovníci v oblasti péče o děti</t>
  </si>
  <si>
    <t>1342 Řídící pracovníci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</si>
  <si>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</si>
  <si>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</si>
  <si>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</si>
  <si>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</si>
  <si>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1431 Řídící pracovníci kultury, vydavatelství, sportu, zábavy</t>
  </si>
  <si>
    <t>1439 Řídící pracovníci v ost.službách (CK, nemovitosti a jiné)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</si>
  <si>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</si>
  <si>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</si>
  <si>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</si>
  <si>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</si>
  <si>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2211 Praktičtí lékaři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</si>
  <si>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</si>
  <si>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</si>
  <si>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</si>
  <si>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</si>
  <si>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</si>
  <si>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</si>
  <si>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</si>
  <si>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</si>
  <si>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</si>
  <si>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</si>
  <si>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</si>
  <si>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</si>
  <si>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</si>
  <si>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</si>
  <si>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</si>
  <si>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</si>
  <si>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</si>
  <si>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2652 Hudebníci, zpěváci a skladatelé</t>
  </si>
  <si>
    <t>3112 Stavební technici</t>
  </si>
  <si>
    <t>3118 Technici kartografové,zeměměřiči,pracovníci v příbuz.oborech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</si>
  <si>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</si>
  <si>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</si>
  <si>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</si>
  <si>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</si>
  <si>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3222 Porodní asistentky bez specializace</t>
  </si>
  <si>
    <t>3255 Odborní pracovníci v oblasti rehabilitace</t>
  </si>
  <si>
    <t>3256 Praktické sestry</t>
  </si>
  <si>
    <t>3257 Asistenti ochrany veřejného zdraví</t>
  </si>
  <si>
    <t>3258 Zdravotničtí záchranáři</t>
  </si>
  <si>
    <t>3313 Odborní pracovníci účetnictví, ekonomiky, personalistiky</t>
  </si>
  <si>
    <t>3333 Odborní pracovníci úřadů práce a pracovních agentur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</si>
  <si>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</si>
  <si>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</si>
  <si>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</si>
  <si>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</si>
  <si>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</si>
  <si>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</si>
  <si>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</si>
  <si>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</si>
  <si>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</si>
  <si>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</si>
  <si>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</si>
  <si>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</si>
  <si>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</si>
  <si>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</si>
  <si>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</si>
  <si>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</si>
  <si>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4132 Pracovníci pro zadávání dat</t>
  </si>
  <si>
    <t>4223 Operátoři telefonních panelů</t>
  </si>
  <si>
    <t>4224 Recepční v hotelích a dalších ubytovacích zařízeních</t>
  </si>
  <si>
    <t>4225 Pracovníci v informačních kancelářích</t>
  </si>
  <si>
    <t>4229 Pracovníci informačních služeb j.n.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</si>
  <si>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</si>
  <si>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</si>
  <si>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</si>
  <si>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</si>
  <si>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</si>
  <si>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</si>
  <si>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</si>
  <si>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</si>
  <si>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</si>
  <si>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</si>
  <si>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</si>
  <si>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</si>
  <si>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</si>
  <si>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</si>
  <si>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</si>
  <si>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</si>
  <si>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</si>
  <si>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</si>
  <si>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</si>
  <si>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</si>
  <si>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</si>
  <si>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</si>
  <si>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</si>
  <si>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6210 Kvalifikovaní pracovníci v lesnictví a příbuzných oblastech</t>
  </si>
  <si>
    <t>7112 Zedníci, kamnáři, dlaždiči a montéři suchých staveb</t>
  </si>
  <si>
    <t>7119 Ostatní řemeslníci, kvalifikovaní prac.hl. stavební výroby</t>
  </si>
  <si>
    <t>7126 Instalatéři,potrubáři,stavební zámečníci a stavební klempíři</t>
  </si>
  <si>
    <t>7131 Malíři (vč.stavebních lakýrníků a natěračů), tapetáři</t>
  </si>
  <si>
    <t>7222 Nástrojaři a příbuzní pracovníci</t>
  </si>
  <si>
    <t>7231 Mechanici a opraváři motorových vozidel</t>
  </si>
  <si>
    <t>7411 Stavební a provozní elektrikáři</t>
  </si>
  <si>
    <t>7412 Elektromechanici</t>
  </si>
  <si>
    <t>7421 Mechanici a opraváři elektronických přístrojů</t>
  </si>
  <si>
    <t>7531 Krejčí, kožešníci a kloboučníci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</si>
  <si>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</si>
  <si>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</si>
  <si>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</si>
  <si>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</si>
  <si>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</si>
  <si>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</si>
  <si>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</si>
  <si>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</si>
  <si>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</si>
  <si>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</si>
  <si>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</si>
  <si>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</si>
  <si>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</si>
  <si>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</si>
  <si>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</si>
  <si>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</si>
  <si>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</si>
  <si>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</si>
  <si>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</si>
  <si>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</si>
  <si>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</si>
  <si>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</si>
  <si>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</si>
  <si>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</si>
  <si>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</si>
  <si>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</si>
  <si>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</si>
  <si>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</si>
  <si>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</si>
  <si>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</si>
  <si>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</si>
  <si>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</si>
  <si>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</si>
  <si>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</si>
  <si>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</si>
  <si>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</si>
  <si>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</si>
  <si>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</si>
  <si>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</si>
  <si>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</si>
  <si>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</si>
  <si>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</si>
  <si>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</si>
  <si>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</si>
  <si>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</si>
  <si>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</si>
  <si>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</si>
  <si>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</si>
  <si>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</si>
  <si>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</si>
  <si>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</si>
  <si>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</si>
  <si>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</si>
  <si>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</si>
  <si>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</si>
  <si>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</si>
  <si>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</si>
  <si>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</si>
  <si>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</si>
  <si>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</si>
  <si>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</si>
  <si>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</si>
  <si>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2019</t>
  </si>
  <si>
    <t>Hl. m. Praha</t>
  </si>
  <si>
    <t>Index mediánu hrubého měsíčního platu vůči roku 2018 .......................................................................................…......…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</si>
</sst>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1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ED2E310A-950B-4315-918F-3156CDFBF01B}"/>
    <cellStyle name="normal" xfId="6" xr:uid="{CC61D60A-4419-462D-B7EC-AC1EBE5D45F7}"/>
    <cellStyle name="Normální" xfId="0" builtinId="0"/>
    <cellStyle name="normální 2 4" xfId="13" xr:uid="{F26EC7E6-145F-42C7-B526-EB8C8A99F34E}"/>
    <cellStyle name="normální 3" xfId="3" xr:uid="{DB42E30C-DA00-4F12-A4FE-26F2AA335AF5}"/>
    <cellStyle name="normální_021 ISPV 2" xfId="2" xr:uid="{8225FB5B-C066-45F9-866E-54E4CF88A709}"/>
    <cellStyle name="normální_021 ISPV 2 2" xfId="9" xr:uid="{3E83F4AC-C1AF-4595-B110-AB8C0BECCAFD}"/>
    <cellStyle name="normální_022 ISPV 2" xfId="1" xr:uid="{766167D2-E706-42DB-8A8F-8EDF3F7481DE}"/>
    <cellStyle name="normální_022 ISPVNP vaz 2" xfId="4" xr:uid="{DB38F10A-D63E-4D35-9A6D-E002B109A19F}"/>
    <cellStyle name="normální_022 ISPVP vaz 2" xfId="5" xr:uid="{54301461-8E2A-4AA4-9F28-EE009BE2550C}"/>
    <cellStyle name="normální_022 ISPVP vaz 3" xfId="11" xr:uid="{0E2199DF-909F-48C5-8BF0-623BB8569CFE}"/>
    <cellStyle name="normální_994 ISPV podnikatelská sféra 2" xfId="15" xr:uid="{4E42A72A-34E3-49D8-AC15-7F875463A821}"/>
    <cellStyle name="normální_ISPV984" xfId="8" xr:uid="{72552FC9-C28A-46D9-9E34-C68F6CE857B1}"/>
    <cellStyle name="normální_ISPV984 2" xfId="17" xr:uid="{98C56E82-6B06-4ED7-BA19-0A3F91B20EBA}"/>
    <cellStyle name="normální_M1 vazena" xfId="7" xr:uid="{14CD1E59-12EE-47CD-A546-6D4F6208B75B}"/>
    <cellStyle name="normální_M1 vazena 2" xfId="16" xr:uid="{1272C85A-D11F-40A9-A895-F8D60AD3592C}"/>
    <cellStyle name="normální_NewTables var c M5 navrh" xfId="10" xr:uid="{9FB82EF6-2F9A-4351-9AAC-6F026994AF7E}"/>
    <cellStyle name="normální_Vystupy_MPSV" xfId="12" xr:uid="{1B83EB66-A259-452E-B878-FA8ABEFF9335}"/>
    <cellStyle name="procent 2" xfId="14" xr:uid="{52A9E78D-4D4C-4380-BEA2-E2BAEEA42D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6917.9090000000033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6917.9090000000033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33912.172700000003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40-4D05-A8A0-D37FA1C155E5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4C40-4D05-A8A0-D37FA1C155E5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8617.7736999999979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40-4D05-A8A0-D37FA1C155E5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13587.116799999996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6917.9090000000033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10838.462999999996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40-4D05-A8A0-D37FA1C15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45840.023500000003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4C40-4D05-A8A0-D37FA1C15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3154-4D63-869F-C0C7A1332EC4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3154-4D63-869F-C0C7A1332EC4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3154-4D63-869F-C0C7A1332EC4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140.0086</c:v>
                </c:pt>
                <c:pt idx="1">
                  <c:v>17.835000000000001</c:v>
                </c:pt>
                <c:pt idx="2">
                  <c:v>5.1306000000000003</c:v>
                </c:pt>
                <c:pt idx="3">
                  <c:v>9.357200000000006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154-4D63-869F-C0C7A1332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36.883900000000011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36.883900000000011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192.524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F-4BAD-8FF6-BC2C964AC654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DFDF-4BAD-8FF6-BC2C964AC654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47.769499999999994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DF-4BAD-8FF6-BC2C964AC654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67.461700000000008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36.883900000000011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56.74860000000001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DF-4BAD-8FF6-BC2C964AC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256.03210000000001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DFDF-4BAD-8FF6-BC2C964AC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2419C86-A2C4-4B87-9948-27B18C81CB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ABEAFDC3-9461-42C3-B99F-3DD323AF2FA4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015A6E4-2564-4534-A71A-33DCF711D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6719540-68C3-4165-AD1A-3EF0F5B60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4E5334D0-548B-417D-A776-4FBAE4269B86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74C13CB8-BF54-4F9E-998D-9EA868CEDF9F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102055</xdr:rowOff>
    </xdr:from>
    <xdr:to>
      <xdr:col>4</xdr:col>
      <xdr:colOff>142875</xdr:colOff>
      <xdr:row>27</xdr:row>
      <xdr:rowOff>47624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0FE4AF65-F528-4DBE-8C57-62B9796781A0}"/>
            </a:ext>
          </a:extLst>
        </xdr:cNvPr>
        <xdr:cNvSpPr txBox="1"/>
      </xdr:nvSpPr>
      <xdr:spPr>
        <a:xfrm>
          <a:off x="4000500" y="68457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186414</xdr:rowOff>
    </xdr:from>
    <xdr:to>
      <xdr:col>4</xdr:col>
      <xdr:colOff>19050</xdr:colOff>
      <xdr:row>29</xdr:row>
      <xdr:rowOff>123824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FF46669E-E871-49E0-A874-CB5CAB8DD7E3}"/>
            </a:ext>
          </a:extLst>
        </xdr:cNvPr>
        <xdr:cNvSpPr txBox="1"/>
      </xdr:nvSpPr>
      <xdr:spPr>
        <a:xfrm>
          <a:off x="4103916" y="752066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159201</xdr:rowOff>
    </xdr:from>
    <xdr:to>
      <xdr:col>3</xdr:col>
      <xdr:colOff>627291</xdr:colOff>
      <xdr:row>31</xdr:row>
      <xdr:rowOff>95248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11DD4FA1-B19B-4576-BE4D-895561A793EE}"/>
            </a:ext>
          </a:extLst>
        </xdr:cNvPr>
        <xdr:cNvSpPr txBox="1"/>
      </xdr:nvSpPr>
      <xdr:spPr>
        <a:xfrm>
          <a:off x="4151541" y="808400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48D4EB89-8094-483F-8665-711296A447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02D77FFA-0814-40AE-A257-428CB385FCB1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DE906056-24F1-4205-A259-877B196CC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0\20.20.11.04%20PS%20tvorby%20a%20&#353;&#237;&#345;en&#237;%20v&#253;sledk&#367;%20ISPV%20a%20RSCP\194\RSCP%20sestavova&#269;%20nemazat\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>
        <row r="2">
          <cell r="N2">
            <v>0</v>
          </cell>
          <cell r="O2" t="str">
            <v>Celkem ČR</v>
          </cell>
        </row>
        <row r="3">
          <cell r="N3" t="str">
            <v>CZ010</v>
          </cell>
          <cell r="O3" t="str">
            <v>Hl. m. Praha</v>
          </cell>
          <cell r="P3" t="str">
            <v>Pra</v>
          </cell>
        </row>
        <row r="4">
          <cell r="N4" t="str">
            <v>CZ020</v>
          </cell>
          <cell r="O4" t="str">
            <v>Středočeský kraj</v>
          </cell>
          <cell r="P4" t="str">
            <v>Str</v>
          </cell>
        </row>
        <row r="5">
          <cell r="N5" t="str">
            <v>CZ031</v>
          </cell>
          <cell r="O5" t="str">
            <v>Jihočeský kraj</v>
          </cell>
          <cell r="P5" t="str">
            <v>Jic</v>
          </cell>
        </row>
        <row r="6">
          <cell r="N6" t="str">
            <v>CZ032</v>
          </cell>
          <cell r="O6" t="str">
            <v>Plzeňský kraj</v>
          </cell>
          <cell r="P6" t="str">
            <v>Plz</v>
          </cell>
        </row>
        <row r="7">
          <cell r="N7" t="str">
            <v>CZ041</v>
          </cell>
          <cell r="O7" t="str">
            <v>Karlovarský kraj</v>
          </cell>
          <cell r="P7" t="str">
            <v>Kar</v>
          </cell>
        </row>
        <row r="8">
          <cell r="N8" t="str">
            <v>CZ042</v>
          </cell>
          <cell r="O8" t="str">
            <v>Ústecký kraj</v>
          </cell>
          <cell r="P8" t="str">
            <v>Ust</v>
          </cell>
        </row>
        <row r="9">
          <cell r="N9" t="str">
            <v>CZ051</v>
          </cell>
          <cell r="O9" t="str">
            <v>Liberecký kraj</v>
          </cell>
          <cell r="P9" t="str">
            <v>Lib</v>
          </cell>
        </row>
        <row r="10">
          <cell r="N10" t="str">
            <v>CZ052</v>
          </cell>
          <cell r="O10" t="str">
            <v>Královéhradecký kraj</v>
          </cell>
          <cell r="P10" t="str">
            <v>Kra</v>
          </cell>
        </row>
        <row r="11">
          <cell r="N11" t="str">
            <v>CZ053</v>
          </cell>
          <cell r="O11" t="str">
            <v>Pardubický kraj</v>
          </cell>
          <cell r="P11" t="str">
            <v>Par</v>
          </cell>
        </row>
        <row r="12">
          <cell r="N12" t="str">
            <v>CZ064</v>
          </cell>
          <cell r="O12" t="str">
            <v>Jihomoravský kraj</v>
          </cell>
          <cell r="P12" t="str">
            <v>Jim</v>
          </cell>
        </row>
        <row r="13">
          <cell r="N13" t="str">
            <v>CZ063</v>
          </cell>
          <cell r="O13" t="str">
            <v>Kraj Vysočina</v>
          </cell>
          <cell r="P13" t="str">
            <v>Vys</v>
          </cell>
        </row>
        <row r="14">
          <cell r="N14" t="str">
            <v>CZ071</v>
          </cell>
          <cell r="O14" t="str">
            <v>Olomoucký kraj</v>
          </cell>
          <cell r="P14" t="str">
            <v>Olo</v>
          </cell>
        </row>
        <row r="15">
          <cell r="N15" t="str">
            <v>CZ080</v>
          </cell>
          <cell r="O15" t="str">
            <v>Moravskoslezský kraj</v>
          </cell>
          <cell r="P15" t="str">
            <v>Mos</v>
          </cell>
        </row>
        <row r="16">
          <cell r="N16" t="str">
            <v>CZ072</v>
          </cell>
          <cell r="O16" t="str">
            <v>Zlínský kraj</v>
          </cell>
          <cell r="P16" t="str">
            <v>Zli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45840.023500000003</v>
          </cell>
        </row>
        <row r="33">
          <cell r="B33">
            <v>6917.9090000000033</v>
          </cell>
          <cell r="C33">
            <v>33912.172700000003</v>
          </cell>
          <cell r="D33">
            <v>8617.7736999999979</v>
          </cell>
          <cell r="E33">
            <v>10838.462999999996</v>
          </cell>
          <cell r="F33">
            <v>13587.116799999996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140.0086</v>
          </cell>
        </row>
        <row r="25">
          <cell r="H25" t="str">
            <v>Dovolená</v>
          </cell>
          <cell r="I25">
            <v>17.835000000000001</v>
          </cell>
        </row>
        <row r="26">
          <cell r="H26" t="str">
            <v>Nemoc</v>
          </cell>
          <cell r="I26">
            <v>5.1306000000000003</v>
          </cell>
        </row>
        <row r="27">
          <cell r="H27" t="str">
            <v>Jiné</v>
          </cell>
          <cell r="I27">
            <v>9.357200000000006</v>
          </cell>
        </row>
      </sheetData>
      <sheetData sheetId="16"/>
      <sheetData sheetId="17">
        <row r="16">
          <cell r="D16">
            <v>256.03210000000001</v>
          </cell>
        </row>
        <row r="22">
          <cell r="B22">
            <v>36.883900000000011</v>
          </cell>
          <cell r="C22">
            <v>192.524</v>
          </cell>
          <cell r="D22">
            <v>47.769499999999994</v>
          </cell>
          <cell r="E22">
            <v>56.74860000000001</v>
          </cell>
          <cell r="F22">
            <v>67.461700000000008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82751-5521-4D4B-897C-09D1AD3EB0E1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08" t="s">
        <v>358</v>
      </c>
      <c r="B1" s="409"/>
      <c r="C1" s="409"/>
      <c r="D1" s="410"/>
      <c r="E1" s="410"/>
      <c r="F1" s="410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11" t="s">
        <v>3</v>
      </c>
      <c r="B3" s="411"/>
      <c r="C3" s="411"/>
      <c r="D3" s="411"/>
      <c r="E3" s="411"/>
      <c r="F3" s="412"/>
    </row>
    <row r="4" spans="1:22" s="17" customFormat="1" ht="15.75" customHeight="1" x14ac:dyDescent="0.3">
      <c r="C4" s="18"/>
      <c r="D4" s="413" t="s">
        <v>359</v>
      </c>
      <c r="E4" s="413"/>
      <c r="F4" s="414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15">
        <v>42529.946400000001</v>
      </c>
      <c r="E7" s="416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17"/>
      <c r="C8" s="417"/>
      <c r="D8" s="418"/>
      <c r="E8" s="419"/>
      <c r="R8" s="34"/>
      <c r="S8" s="34"/>
      <c r="T8" s="34"/>
      <c r="U8" s="34"/>
      <c r="V8" s="34"/>
    </row>
    <row r="9" spans="1:22" s="30" customFormat="1" ht="13.5" customHeight="1" x14ac:dyDescent="0.2">
      <c r="B9" s="420" t="s">
        <v>360</v>
      </c>
      <c r="C9" s="23"/>
      <c r="D9" s="418">
        <v>109.073993</v>
      </c>
      <c r="E9" s="421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22"/>
      <c r="D11" s="423"/>
      <c r="E11" s="424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25" t="s">
        <v>8</v>
      </c>
      <c r="C12" s="422" t="s">
        <v>9</v>
      </c>
      <c r="D12" s="423">
        <v>26994.2637</v>
      </c>
      <c r="E12" s="424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25" t="s">
        <v>10</v>
      </c>
      <c r="C13" s="422" t="s">
        <v>11</v>
      </c>
      <c r="D13" s="423">
        <v>33912.172700000003</v>
      </c>
      <c r="E13" s="424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25" t="s">
        <v>12</v>
      </c>
      <c r="C14" s="422" t="s">
        <v>13</v>
      </c>
      <c r="D14" s="423">
        <v>42529.946400000001</v>
      </c>
      <c r="E14" s="424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25" t="s">
        <v>14</v>
      </c>
      <c r="C15" s="422" t="s">
        <v>15</v>
      </c>
      <c r="D15" s="423">
        <v>53368.409399999997</v>
      </c>
      <c r="E15" s="424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25" t="s">
        <v>16</v>
      </c>
      <c r="C16" s="422" t="s">
        <v>17</v>
      </c>
      <c r="D16" s="423">
        <v>66955.526199999993</v>
      </c>
      <c r="E16" s="424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15">
        <v>45840.023500000003</v>
      </c>
      <c r="E18" s="426" t="s">
        <v>5</v>
      </c>
    </row>
    <row r="19" spans="2:22" s="22" customFormat="1" ht="20.45" customHeight="1" x14ac:dyDescent="0.25">
      <c r="B19" s="427" t="s">
        <v>19</v>
      </c>
      <c r="C19" s="417"/>
      <c r="D19" s="428">
        <v>58.935600000000001</v>
      </c>
      <c r="E19" s="421" t="s">
        <v>6</v>
      </c>
    </row>
    <row r="20" spans="2:22" s="22" customFormat="1" ht="24.95" customHeight="1" x14ac:dyDescent="0.25">
      <c r="B20" s="429" t="s">
        <v>20</v>
      </c>
      <c r="C20" s="430"/>
      <c r="D20" s="431"/>
      <c r="E20" s="432"/>
    </row>
    <row r="21" spans="2:22" s="30" customFormat="1" ht="20.100000000000001" customHeight="1" x14ac:dyDescent="0.2">
      <c r="B21" s="433" t="s">
        <v>21</v>
      </c>
      <c r="C21" s="417"/>
      <c r="D21" s="434">
        <v>9.56</v>
      </c>
      <c r="E21" s="419" t="s">
        <v>6</v>
      </c>
    </row>
    <row r="22" spans="2:22" s="30" customFormat="1" ht="20.100000000000001" customHeight="1" x14ac:dyDescent="0.2">
      <c r="B22" s="433" t="s">
        <v>22</v>
      </c>
      <c r="C22" s="417"/>
      <c r="D22" s="434">
        <v>18.899999999999999</v>
      </c>
      <c r="E22" s="419" t="s">
        <v>6</v>
      </c>
    </row>
    <row r="23" spans="2:22" s="30" customFormat="1" ht="20.100000000000001" customHeight="1" x14ac:dyDescent="0.2">
      <c r="B23" s="433" t="s">
        <v>23</v>
      </c>
      <c r="C23" s="417"/>
      <c r="D23" s="434">
        <v>11.3</v>
      </c>
      <c r="E23" s="419" t="s">
        <v>6</v>
      </c>
    </row>
    <row r="24" spans="2:22" s="30" customFormat="1" ht="11.65" customHeight="1" x14ac:dyDescent="0.2">
      <c r="B24" s="303"/>
      <c r="C24" s="57"/>
      <c r="D24" s="435"/>
      <c r="E24" s="305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36" t="s">
        <v>24</v>
      </c>
      <c r="C27" s="50"/>
      <c r="D27" s="58">
        <v>175.62450000000001</v>
      </c>
      <c r="E27" s="426" t="s">
        <v>25</v>
      </c>
    </row>
    <row r="28" spans="2:22" s="22" customFormat="1" ht="5.65" customHeight="1" x14ac:dyDescent="0.25">
      <c r="B28" s="437"/>
      <c r="C28" s="437"/>
      <c r="D28" s="438"/>
      <c r="E28" s="439"/>
    </row>
    <row r="29" spans="2:22" s="22" customFormat="1" ht="20.100000000000001" customHeight="1" x14ac:dyDescent="0.25">
      <c r="B29" s="436" t="s">
        <v>26</v>
      </c>
      <c r="C29" s="440"/>
      <c r="D29" s="58">
        <v>127.251</v>
      </c>
      <c r="E29" s="426" t="s">
        <v>27</v>
      </c>
    </row>
    <row r="30" spans="2:22" s="30" customFormat="1" ht="20.100000000000001" customHeight="1" x14ac:dyDescent="0.2">
      <c r="B30" s="50"/>
      <c r="C30" s="251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6917.9090000000033</v>
      </c>
      <c r="C33" s="55">
        <v>33912.172700000003</v>
      </c>
      <c r="D33" s="56">
        <v>8617.7736999999979</v>
      </c>
      <c r="E33" s="56">
        <v>10838.462999999996</v>
      </c>
      <c r="F33" s="56">
        <v>13587.116799999996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DF2F7-7495-4996-9A63-EA19D22291A1}">
  <sheetPr codeName="List29">
    <tabColor theme="5" tint="0.39997558519241921"/>
  </sheetPr>
  <dimension ref="A1:W53"/>
  <sheetViews>
    <sheetView showGridLines="0" zoomScale="75" zoomScaleNormal="75" zoomScaleSheetLayoutView="80" workbookViewId="0">
      <selection activeCell="L35" sqref="L35"/>
    </sheetView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B1" s="2"/>
      <c r="C1" s="2"/>
      <c r="D1" s="3"/>
      <c r="E1" s="2"/>
      <c r="F1" s="3" t="s">
        <v>28</v>
      </c>
      <c r="G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tr">
        <f>VLOOKUP($P$1,[1]System!$N$2:$O$16,2,0)</f>
        <v>Hl. m. Praha</v>
      </c>
      <c r="F4" s="76"/>
      <c r="G4" s="77"/>
      <c r="H4" s="77"/>
      <c r="I4" s="78"/>
      <c r="J4" s="78"/>
      <c r="K4" s="78"/>
      <c r="L4" s="75"/>
      <c r="M4" s="19" t="str">
        <f>VLOOKUP($P$1,[1]System!$N$2:$O$16,2,0)</f>
        <v>Hl. m. Praha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127.251</v>
      </c>
      <c r="E12" s="137">
        <v>42529.946400000001</v>
      </c>
      <c r="F12" s="138">
        <v>109.07389999999999</v>
      </c>
      <c r="G12" s="139">
        <v>26994.2637</v>
      </c>
      <c r="H12" s="139">
        <v>33912.172700000003</v>
      </c>
      <c r="I12" s="139">
        <v>53368.409399999997</v>
      </c>
      <c r="J12" s="139">
        <v>66955.526199999993</v>
      </c>
      <c r="K12" s="140">
        <v>45840.023500000003</v>
      </c>
      <c r="L12" s="141">
        <v>9.56</v>
      </c>
      <c r="M12" s="141">
        <v>18.899999999999999</v>
      </c>
      <c r="N12" s="141">
        <v>11.3</v>
      </c>
      <c r="O12" s="141">
        <v>175.62450000000001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4.7500000000000001E-2</v>
      </c>
      <c r="E13" s="144">
        <v>25629.3963</v>
      </c>
      <c r="F13" s="145">
        <v>114.94710000000001</v>
      </c>
      <c r="G13" s="146">
        <v>16810.227699999999</v>
      </c>
      <c r="H13" s="146">
        <v>21507.9529</v>
      </c>
      <c r="I13" s="146">
        <v>32105.058799999999</v>
      </c>
      <c r="J13" s="146">
        <v>38012.194000000003</v>
      </c>
      <c r="K13" s="147">
        <v>26982.515599999999</v>
      </c>
      <c r="L13" s="148">
        <v>7.05</v>
      </c>
      <c r="M13" s="148">
        <v>14.73</v>
      </c>
      <c r="N13" s="148">
        <v>6.52</v>
      </c>
      <c r="O13" s="148">
        <v>176.55090000000001</v>
      </c>
    </row>
    <row r="14" spans="1:23" s="98" customFormat="1" ht="14.25" customHeight="1" x14ac:dyDescent="0.2">
      <c r="A14" s="149" t="s">
        <v>44</v>
      </c>
      <c r="B14" s="149"/>
      <c r="C14" s="149"/>
      <c r="D14" s="150">
        <v>12.737399999999999</v>
      </c>
      <c r="E14" s="151">
        <v>36347.633699999998</v>
      </c>
      <c r="F14" s="152">
        <v>110.6328</v>
      </c>
      <c r="G14" s="153">
        <v>25453.833299999998</v>
      </c>
      <c r="H14" s="153">
        <v>30454.252199999999</v>
      </c>
      <c r="I14" s="153">
        <v>42959.831200000001</v>
      </c>
      <c r="J14" s="153">
        <v>50513.537100000001</v>
      </c>
      <c r="K14" s="154">
        <v>37596.231500000002</v>
      </c>
      <c r="L14" s="155">
        <v>9.27</v>
      </c>
      <c r="M14" s="155">
        <v>17.47</v>
      </c>
      <c r="N14" s="155">
        <v>11.01</v>
      </c>
      <c r="O14" s="155">
        <v>176.67150000000001</v>
      </c>
    </row>
    <row r="15" spans="1:23" s="98" customFormat="1" ht="14.25" customHeight="1" x14ac:dyDescent="0.2">
      <c r="A15" s="149" t="s">
        <v>45</v>
      </c>
      <c r="B15" s="149"/>
      <c r="C15" s="149"/>
      <c r="D15" s="150">
        <v>25.684100000000001</v>
      </c>
      <c r="E15" s="151">
        <v>43180.102200000001</v>
      </c>
      <c r="F15" s="152">
        <v>107.3464</v>
      </c>
      <c r="G15" s="153">
        <v>28582.4244</v>
      </c>
      <c r="H15" s="153">
        <v>35074.353600000002</v>
      </c>
      <c r="I15" s="153">
        <v>52687.311500000003</v>
      </c>
      <c r="J15" s="153">
        <v>64596.007799999999</v>
      </c>
      <c r="K15" s="154">
        <v>45812.316899999998</v>
      </c>
      <c r="L15" s="155">
        <v>9.81</v>
      </c>
      <c r="M15" s="155">
        <v>19.989999999999998</v>
      </c>
      <c r="N15" s="155">
        <v>11.33</v>
      </c>
      <c r="O15" s="155">
        <v>176.37860000000001</v>
      </c>
    </row>
    <row r="16" spans="1:23" s="98" customFormat="1" ht="14.25" customHeight="1" x14ac:dyDescent="0.2">
      <c r="A16" s="149" t="s">
        <v>46</v>
      </c>
      <c r="B16" s="149"/>
      <c r="C16" s="149"/>
      <c r="D16" s="150">
        <v>36.762999999999998</v>
      </c>
      <c r="E16" s="151">
        <v>44264.9041</v>
      </c>
      <c r="F16" s="152">
        <v>108.5474</v>
      </c>
      <c r="G16" s="153">
        <v>27236.466400000001</v>
      </c>
      <c r="H16" s="153">
        <v>34623.185799999999</v>
      </c>
      <c r="I16" s="153">
        <v>56038.204299999998</v>
      </c>
      <c r="J16" s="153">
        <v>69770.921900000001</v>
      </c>
      <c r="K16" s="154">
        <v>47579.810799999999</v>
      </c>
      <c r="L16" s="155">
        <v>9.49</v>
      </c>
      <c r="M16" s="155">
        <v>19.8</v>
      </c>
      <c r="N16" s="155">
        <v>11.18</v>
      </c>
      <c r="O16" s="155">
        <v>175.33080000000001</v>
      </c>
    </row>
    <row r="17" spans="1:15" s="98" customFormat="1" ht="14.25" customHeight="1" x14ac:dyDescent="0.2">
      <c r="A17" s="149" t="s">
        <v>47</v>
      </c>
      <c r="B17" s="149"/>
      <c r="C17" s="149"/>
      <c r="D17" s="150">
        <v>33.866</v>
      </c>
      <c r="E17" s="151">
        <v>43533.502699999997</v>
      </c>
      <c r="F17" s="152">
        <v>109.6597</v>
      </c>
      <c r="G17" s="153">
        <v>27276.086899999998</v>
      </c>
      <c r="H17" s="153">
        <v>34597.246400000004</v>
      </c>
      <c r="I17" s="153">
        <v>54815.256300000001</v>
      </c>
      <c r="J17" s="153">
        <v>68914.891699999993</v>
      </c>
      <c r="K17" s="154">
        <v>46948.653599999998</v>
      </c>
      <c r="L17" s="155">
        <v>9.56</v>
      </c>
      <c r="M17" s="155">
        <v>18.18</v>
      </c>
      <c r="N17" s="155">
        <v>11.35</v>
      </c>
      <c r="O17" s="155">
        <v>175.13140000000001</v>
      </c>
    </row>
    <row r="18" spans="1:15" s="98" customFormat="1" ht="14.25" customHeight="1" x14ac:dyDescent="0.2">
      <c r="A18" s="149" t="s">
        <v>48</v>
      </c>
      <c r="B18" s="149"/>
      <c r="C18" s="149"/>
      <c r="D18" s="150">
        <v>18.152699999999999</v>
      </c>
      <c r="E18" s="151">
        <v>42565.032200000001</v>
      </c>
      <c r="F18" s="152">
        <v>109.1846</v>
      </c>
      <c r="G18" s="153">
        <v>25618.072800000002</v>
      </c>
      <c r="H18" s="153">
        <v>33313.988499999999</v>
      </c>
      <c r="I18" s="153">
        <v>53627.610200000003</v>
      </c>
      <c r="J18" s="153">
        <v>69203.594700000001</v>
      </c>
      <c r="K18" s="154">
        <v>46121.535300000003</v>
      </c>
      <c r="L18" s="155">
        <v>9.5299999999999994</v>
      </c>
      <c r="M18" s="155">
        <v>17.71</v>
      </c>
      <c r="N18" s="155">
        <v>11.6</v>
      </c>
      <c r="O18" s="155">
        <v>175.3349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49</v>
      </c>
      <c r="B20" s="135"/>
      <c r="C20" s="135"/>
      <c r="D20" s="136">
        <v>49.211799999999997</v>
      </c>
      <c r="E20" s="137">
        <v>46642.1109</v>
      </c>
      <c r="F20" s="138">
        <v>106.732</v>
      </c>
      <c r="G20" s="139">
        <v>29360.824700000001</v>
      </c>
      <c r="H20" s="139">
        <v>37260.561800000003</v>
      </c>
      <c r="I20" s="139">
        <v>58326.482000000004</v>
      </c>
      <c r="J20" s="139">
        <v>74448.477100000004</v>
      </c>
      <c r="K20" s="140">
        <v>50628.593200000003</v>
      </c>
      <c r="L20" s="141">
        <v>8.6300000000000008</v>
      </c>
      <c r="M20" s="141">
        <v>21.06</v>
      </c>
      <c r="N20" s="141">
        <v>10.75</v>
      </c>
      <c r="O20" s="141">
        <v>176.01400000000001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1.8599999999999998E-2</v>
      </c>
      <c r="E21" s="144" t="s">
        <v>50</v>
      </c>
      <c r="F21" s="145" t="s">
        <v>50</v>
      </c>
      <c r="G21" s="146" t="s">
        <v>50</v>
      </c>
      <c r="H21" s="146" t="s">
        <v>50</v>
      </c>
      <c r="I21" s="146" t="s">
        <v>50</v>
      </c>
      <c r="J21" s="146" t="s">
        <v>50</v>
      </c>
      <c r="K21" s="147" t="s">
        <v>50</v>
      </c>
      <c r="L21" s="148" t="s">
        <v>50</v>
      </c>
      <c r="M21" s="148" t="s">
        <v>50</v>
      </c>
      <c r="N21" s="148" t="s">
        <v>50</v>
      </c>
      <c r="O21" s="148" t="s">
        <v>50</v>
      </c>
    </row>
    <row r="22" spans="1:15" s="98" customFormat="1" ht="14.25" customHeight="1" x14ac:dyDescent="0.2">
      <c r="A22" s="149" t="s">
        <v>44</v>
      </c>
      <c r="B22" s="149"/>
      <c r="C22" s="149"/>
      <c r="D22" s="150">
        <v>4.5903</v>
      </c>
      <c r="E22" s="151">
        <v>37458.903899999998</v>
      </c>
      <c r="F22" s="152">
        <v>109.4552</v>
      </c>
      <c r="G22" s="153">
        <v>25526.764200000001</v>
      </c>
      <c r="H22" s="153">
        <v>31261.8393</v>
      </c>
      <c r="I22" s="153">
        <v>43277.735500000003</v>
      </c>
      <c r="J22" s="153">
        <v>52187.0288</v>
      </c>
      <c r="K22" s="154">
        <v>38421.432999999997</v>
      </c>
      <c r="L22" s="155">
        <v>7.86</v>
      </c>
      <c r="M22" s="155">
        <v>18.899999999999999</v>
      </c>
      <c r="N22" s="155">
        <v>10.3</v>
      </c>
      <c r="O22" s="155">
        <v>177.0702</v>
      </c>
    </row>
    <row r="23" spans="1:15" s="98" customFormat="1" ht="14.25" customHeight="1" x14ac:dyDescent="0.2">
      <c r="A23" s="149" t="s">
        <v>45</v>
      </c>
      <c r="B23" s="149"/>
      <c r="C23" s="149"/>
      <c r="D23" s="150">
        <v>12.399100000000001</v>
      </c>
      <c r="E23" s="151">
        <v>45863.693099999997</v>
      </c>
      <c r="F23" s="152">
        <v>106.52719999999999</v>
      </c>
      <c r="G23" s="153">
        <v>31402.235700000001</v>
      </c>
      <c r="H23" s="153">
        <v>38425.756300000001</v>
      </c>
      <c r="I23" s="153">
        <v>55338.77</v>
      </c>
      <c r="J23" s="153">
        <v>68737.471799999999</v>
      </c>
      <c r="K23" s="154">
        <v>49081.523399999998</v>
      </c>
      <c r="L23" s="155">
        <v>8.9</v>
      </c>
      <c r="M23" s="155">
        <v>21.63</v>
      </c>
      <c r="N23" s="155">
        <v>10.82</v>
      </c>
      <c r="O23" s="155">
        <v>176.5711</v>
      </c>
    </row>
    <row r="24" spans="1:15" s="98" customFormat="1" ht="14.25" customHeight="1" x14ac:dyDescent="0.2">
      <c r="A24" s="149" t="s">
        <v>46</v>
      </c>
      <c r="B24" s="149"/>
      <c r="C24" s="149"/>
      <c r="D24" s="150">
        <v>14.3644</v>
      </c>
      <c r="E24" s="151">
        <v>50622.011700000003</v>
      </c>
      <c r="F24" s="152">
        <v>105.74379999999999</v>
      </c>
      <c r="G24" s="153">
        <v>32413.1459</v>
      </c>
      <c r="H24" s="153">
        <v>41224.428699999997</v>
      </c>
      <c r="I24" s="153">
        <v>62818.143799999998</v>
      </c>
      <c r="J24" s="153">
        <v>79107.4614</v>
      </c>
      <c r="K24" s="154">
        <v>54703.465700000001</v>
      </c>
      <c r="L24" s="155">
        <v>8.4700000000000006</v>
      </c>
      <c r="M24" s="155">
        <v>22.1</v>
      </c>
      <c r="N24" s="155">
        <v>10.64</v>
      </c>
      <c r="O24" s="155">
        <v>175.68260000000001</v>
      </c>
    </row>
    <row r="25" spans="1:15" s="98" customFormat="1" ht="14.25" customHeight="1" x14ac:dyDescent="0.2">
      <c r="A25" s="149" t="s">
        <v>47</v>
      </c>
      <c r="B25" s="149"/>
      <c r="C25" s="149"/>
      <c r="D25" s="150">
        <v>10.6503</v>
      </c>
      <c r="E25" s="151">
        <v>48769.101000000002</v>
      </c>
      <c r="F25" s="152">
        <v>106.1284</v>
      </c>
      <c r="G25" s="153">
        <v>29861.048900000002</v>
      </c>
      <c r="H25" s="153">
        <v>37986.2405</v>
      </c>
      <c r="I25" s="153">
        <v>61983.284500000002</v>
      </c>
      <c r="J25" s="153">
        <v>79599.568599999999</v>
      </c>
      <c r="K25" s="154">
        <v>53253.272400000002</v>
      </c>
      <c r="L25" s="155">
        <v>8.5500000000000007</v>
      </c>
      <c r="M25" s="155">
        <v>20.440000000000001</v>
      </c>
      <c r="N25" s="155">
        <v>10.69</v>
      </c>
      <c r="O25" s="155">
        <v>175.3305</v>
      </c>
    </row>
    <row r="26" spans="1:15" s="98" customFormat="1" ht="14.25" customHeight="1" x14ac:dyDescent="0.2">
      <c r="A26" s="149" t="s">
        <v>48</v>
      </c>
      <c r="B26" s="149"/>
      <c r="C26" s="149"/>
      <c r="D26" s="150">
        <v>7.1889000000000003</v>
      </c>
      <c r="E26" s="151">
        <v>44584.997499999998</v>
      </c>
      <c r="F26" s="152">
        <v>107.2627</v>
      </c>
      <c r="G26" s="153">
        <v>26381.143800000002</v>
      </c>
      <c r="H26" s="153">
        <v>33359.352899999998</v>
      </c>
      <c r="I26" s="153">
        <v>56872.883600000001</v>
      </c>
      <c r="J26" s="153">
        <v>76547.010399999999</v>
      </c>
      <c r="K26" s="154">
        <v>49125.752399999998</v>
      </c>
      <c r="L26" s="155">
        <v>9.02</v>
      </c>
      <c r="M26" s="155">
        <v>19.89</v>
      </c>
      <c r="N26" s="155">
        <v>11.21</v>
      </c>
      <c r="O26" s="155">
        <v>176.0523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78.039199999999994</v>
      </c>
      <c r="E28" s="137">
        <v>40041.782700000003</v>
      </c>
      <c r="F28" s="138">
        <v>109.4961</v>
      </c>
      <c r="G28" s="139">
        <v>25665.147700000001</v>
      </c>
      <c r="H28" s="139">
        <v>32519.7268</v>
      </c>
      <c r="I28" s="139">
        <v>50034.2477</v>
      </c>
      <c r="J28" s="139">
        <v>61933.792999999998</v>
      </c>
      <c r="K28" s="140">
        <v>42820.347999999998</v>
      </c>
      <c r="L28" s="141">
        <v>10.26</v>
      </c>
      <c r="M28" s="141">
        <v>17.29</v>
      </c>
      <c r="N28" s="141">
        <v>11.71</v>
      </c>
      <c r="O28" s="141">
        <v>175.37880000000001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2.8899999999999999E-2</v>
      </c>
      <c r="E29" s="144" t="s">
        <v>50</v>
      </c>
      <c r="F29" s="145" t="s">
        <v>50</v>
      </c>
      <c r="G29" s="146" t="s">
        <v>50</v>
      </c>
      <c r="H29" s="146" t="s">
        <v>50</v>
      </c>
      <c r="I29" s="146" t="s">
        <v>50</v>
      </c>
      <c r="J29" s="146" t="s">
        <v>50</v>
      </c>
      <c r="K29" s="147" t="s">
        <v>50</v>
      </c>
      <c r="L29" s="148" t="s">
        <v>50</v>
      </c>
      <c r="M29" s="148" t="s">
        <v>50</v>
      </c>
      <c r="N29" s="148" t="s">
        <v>50</v>
      </c>
      <c r="O29" s="148" t="s">
        <v>50</v>
      </c>
    </row>
    <row r="30" spans="1:15" s="98" customFormat="1" ht="14.25" customHeight="1" x14ac:dyDescent="0.2">
      <c r="A30" s="149" t="s">
        <v>44</v>
      </c>
      <c r="B30" s="149"/>
      <c r="C30" s="149"/>
      <c r="D30" s="150">
        <v>8.1471</v>
      </c>
      <c r="E30" s="151">
        <v>35685.847600000001</v>
      </c>
      <c r="F30" s="152">
        <v>111.3245</v>
      </c>
      <c r="G30" s="153">
        <v>25403.9856</v>
      </c>
      <c r="H30" s="153">
        <v>30147.9283</v>
      </c>
      <c r="I30" s="153">
        <v>42739.092199999999</v>
      </c>
      <c r="J30" s="153">
        <v>49918.966500000002</v>
      </c>
      <c r="K30" s="154">
        <v>37131.289199999999</v>
      </c>
      <c r="L30" s="155">
        <v>10.09</v>
      </c>
      <c r="M30" s="155">
        <v>16.64</v>
      </c>
      <c r="N30" s="155">
        <v>11.42</v>
      </c>
      <c r="O30" s="155">
        <v>176.4468</v>
      </c>
    </row>
    <row r="31" spans="1:15" s="98" customFormat="1" ht="14.25" customHeight="1" x14ac:dyDescent="0.2">
      <c r="A31" s="149" t="s">
        <v>45</v>
      </c>
      <c r="B31" s="149"/>
      <c r="C31" s="149"/>
      <c r="D31" s="150">
        <v>13.285</v>
      </c>
      <c r="E31" s="151">
        <v>40143.140599999999</v>
      </c>
      <c r="F31" s="152">
        <v>108.8505</v>
      </c>
      <c r="G31" s="153">
        <v>26665.944599999999</v>
      </c>
      <c r="H31" s="153">
        <v>32853.105100000001</v>
      </c>
      <c r="I31" s="153">
        <v>50074.456700000002</v>
      </c>
      <c r="J31" s="153">
        <v>60822.794500000004</v>
      </c>
      <c r="K31" s="154">
        <v>42761.130499999999</v>
      </c>
      <c r="L31" s="155">
        <v>10.78</v>
      </c>
      <c r="M31" s="155">
        <v>18.23</v>
      </c>
      <c r="N31" s="155">
        <v>11.87</v>
      </c>
      <c r="O31" s="155">
        <v>176.19890000000001</v>
      </c>
    </row>
    <row r="32" spans="1:15" s="98" customFormat="1" ht="14.25" customHeight="1" x14ac:dyDescent="0.2">
      <c r="A32" s="149" t="s">
        <v>46</v>
      </c>
      <c r="B32" s="149"/>
      <c r="C32" s="149"/>
      <c r="D32" s="150">
        <v>22.398599999999998</v>
      </c>
      <c r="E32" s="151">
        <v>40143.714500000002</v>
      </c>
      <c r="F32" s="152">
        <v>110.3</v>
      </c>
      <c r="G32" s="153">
        <v>25174.864300000001</v>
      </c>
      <c r="H32" s="153">
        <v>32205.289799999999</v>
      </c>
      <c r="I32" s="153">
        <v>50816.311399999999</v>
      </c>
      <c r="J32" s="153">
        <v>62968.4925</v>
      </c>
      <c r="K32" s="154">
        <v>43011.382700000002</v>
      </c>
      <c r="L32" s="155">
        <v>10.32</v>
      </c>
      <c r="M32" s="155">
        <v>17.920000000000002</v>
      </c>
      <c r="N32" s="155">
        <v>11.63</v>
      </c>
      <c r="O32" s="155">
        <v>175.1052</v>
      </c>
    </row>
    <row r="33" spans="1:20" s="98" customFormat="1" ht="14.25" customHeight="1" x14ac:dyDescent="0.2">
      <c r="A33" s="149" t="s">
        <v>47</v>
      </c>
      <c r="B33" s="149"/>
      <c r="C33" s="149"/>
      <c r="D33" s="150">
        <v>23.215699999999998</v>
      </c>
      <c r="E33" s="151">
        <v>41368.093399999998</v>
      </c>
      <c r="F33" s="152">
        <v>109.55840000000001</v>
      </c>
      <c r="G33" s="153">
        <v>26114.098999999998</v>
      </c>
      <c r="H33" s="153">
        <v>33564.370900000002</v>
      </c>
      <c r="I33" s="153">
        <v>51486.925300000003</v>
      </c>
      <c r="J33" s="153">
        <v>63881.830199999997</v>
      </c>
      <c r="K33" s="154">
        <v>44056.385399999999</v>
      </c>
      <c r="L33" s="155">
        <v>10.130000000000001</v>
      </c>
      <c r="M33" s="155">
        <v>16.93</v>
      </c>
      <c r="N33" s="155">
        <v>11.72</v>
      </c>
      <c r="O33" s="155">
        <v>175.04</v>
      </c>
    </row>
    <row r="34" spans="1:20" s="98" customFormat="1" ht="14.25" customHeight="1" x14ac:dyDescent="0.2">
      <c r="A34" s="149" t="s">
        <v>48</v>
      </c>
      <c r="B34" s="149"/>
      <c r="C34" s="149"/>
      <c r="D34" s="150">
        <v>10.963699999999999</v>
      </c>
      <c r="E34" s="151">
        <v>41408.545700000002</v>
      </c>
      <c r="F34" s="152">
        <v>109.1845</v>
      </c>
      <c r="G34" s="153">
        <v>24848</v>
      </c>
      <c r="H34" s="153">
        <v>33285.237999999998</v>
      </c>
      <c r="I34" s="153">
        <v>51520.3269</v>
      </c>
      <c r="J34" s="153">
        <v>64665.31</v>
      </c>
      <c r="K34" s="154">
        <v>44151.6829</v>
      </c>
      <c r="L34" s="155">
        <v>9.9</v>
      </c>
      <c r="M34" s="155">
        <v>16.13</v>
      </c>
      <c r="N34" s="155">
        <v>11.88</v>
      </c>
      <c r="O34" s="155">
        <v>174.86449999999999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B36" s="2"/>
      <c r="C36" s="2"/>
      <c r="D36" s="3"/>
      <c r="E36" s="2"/>
      <c r="F36" s="3" t="s">
        <v>52</v>
      </c>
      <c r="G36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tr">
        <f>VLOOKUP($P$1,[1]System!$N$2:$O$16,2,0)</f>
        <v>Hl. m. Praha</v>
      </c>
      <c r="F39" s="76"/>
      <c r="G39" s="77"/>
      <c r="H39" s="77"/>
      <c r="I39" s="78"/>
      <c r="J39" s="78"/>
      <c r="K39" s="78"/>
      <c r="L39" s="75"/>
      <c r="M39" s="19" t="str">
        <f>VLOOKUP($P$1,[1]System!$N$2:$O$16,2,0)</f>
        <v>Hl. m. Praha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f>G20</f>
        <v>29360.824700000001</v>
      </c>
      <c r="S40" s="166">
        <f>G28</f>
        <v>25665.147700000001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f>H20</f>
        <v>37260.561800000003</v>
      </c>
      <c r="S41" s="178">
        <f>H28</f>
        <v>32519.7268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f>E20</f>
        <v>46642.1109</v>
      </c>
      <c r="S42" s="180">
        <f>E28</f>
        <v>40041.782700000003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f>I20</f>
        <v>58326.482000000004</v>
      </c>
      <c r="S43" s="178">
        <f>I28</f>
        <v>50034.2477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f>J20</f>
        <v>74448.477100000004</v>
      </c>
      <c r="S44" s="166">
        <f>J28</f>
        <v>61933.792999999998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2.66</v>
      </c>
      <c r="E47" s="151">
        <v>24647.4166</v>
      </c>
      <c r="F47" s="152">
        <v>109.41800000000001</v>
      </c>
      <c r="G47" s="153">
        <v>17501.6731</v>
      </c>
      <c r="H47" s="153">
        <v>20139.736799999999</v>
      </c>
      <c r="I47" s="153">
        <v>31031.4473</v>
      </c>
      <c r="J47" s="153">
        <v>36308.976900000001</v>
      </c>
      <c r="K47" s="154">
        <v>26069.418099999999</v>
      </c>
      <c r="L47" s="155">
        <v>7.98</v>
      </c>
      <c r="M47" s="155">
        <v>16.61</v>
      </c>
      <c r="N47" s="155">
        <v>10.029999999999999</v>
      </c>
      <c r="O47" s="155">
        <v>176.9845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11.215400000000001</v>
      </c>
      <c r="E48" s="151">
        <v>27488.4166</v>
      </c>
      <c r="F48" s="152">
        <v>108.7509</v>
      </c>
      <c r="G48" s="153">
        <v>19511.694599999999</v>
      </c>
      <c r="H48" s="153">
        <v>22875.279299999998</v>
      </c>
      <c r="I48" s="153">
        <v>33412.809500000003</v>
      </c>
      <c r="J48" s="153">
        <v>39220.104099999997</v>
      </c>
      <c r="K48" s="154">
        <v>28685.143100000001</v>
      </c>
      <c r="L48" s="155">
        <v>9.07</v>
      </c>
      <c r="M48" s="155">
        <v>16.260000000000002</v>
      </c>
      <c r="N48" s="155">
        <v>9.74</v>
      </c>
      <c r="O48" s="155">
        <v>176.59219999999999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45.209000000000003</v>
      </c>
      <c r="E49" s="151">
        <v>39081.276400000002</v>
      </c>
      <c r="F49" s="152">
        <v>107.7675</v>
      </c>
      <c r="G49" s="153">
        <v>27381.738099999999</v>
      </c>
      <c r="H49" s="153">
        <v>32690.577499999999</v>
      </c>
      <c r="I49" s="153">
        <v>47768.164599999996</v>
      </c>
      <c r="J49" s="153">
        <v>56749.799599999998</v>
      </c>
      <c r="K49" s="154">
        <v>40936.836300000003</v>
      </c>
      <c r="L49" s="155">
        <v>7.75</v>
      </c>
      <c r="M49" s="155">
        <v>18.850000000000001</v>
      </c>
      <c r="N49" s="155">
        <v>11.13</v>
      </c>
      <c r="O49" s="155">
        <v>174.94229999999999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15.0418</v>
      </c>
      <c r="E50" s="151">
        <v>44764.653400000003</v>
      </c>
      <c r="F50" s="152">
        <v>109.2739</v>
      </c>
      <c r="G50" s="153">
        <v>30711.252100000002</v>
      </c>
      <c r="H50" s="153">
        <v>36459.567600000002</v>
      </c>
      <c r="I50" s="153">
        <v>53807.544500000004</v>
      </c>
      <c r="J50" s="153">
        <v>63012.3894</v>
      </c>
      <c r="K50" s="154">
        <v>46028.0887</v>
      </c>
      <c r="L50" s="155">
        <v>7.64</v>
      </c>
      <c r="M50" s="155">
        <v>20.6</v>
      </c>
      <c r="N50" s="155">
        <v>11.82</v>
      </c>
      <c r="O50" s="155">
        <v>175.25319999999999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49.789499999999997</v>
      </c>
      <c r="E51" s="151">
        <v>50075.361199999999</v>
      </c>
      <c r="F51" s="152">
        <v>107.2574</v>
      </c>
      <c r="G51" s="153">
        <v>35308.089899999999</v>
      </c>
      <c r="H51" s="153">
        <v>41600.485399999998</v>
      </c>
      <c r="I51" s="153">
        <v>63569.691500000001</v>
      </c>
      <c r="J51" s="153">
        <v>82514.724900000001</v>
      </c>
      <c r="K51" s="154">
        <v>55666.719799999999</v>
      </c>
      <c r="L51" s="155">
        <v>11.32</v>
      </c>
      <c r="M51" s="155">
        <v>19.149999999999999</v>
      </c>
      <c r="N51" s="155">
        <v>11.45</v>
      </c>
      <c r="O51" s="155">
        <v>176.1413</v>
      </c>
    </row>
    <row r="52" spans="1:15" ht="14.25" customHeight="1" thickBot="1" x14ac:dyDescent="0.25">
      <c r="A52" s="188" t="s">
        <v>68</v>
      </c>
      <c r="B52" s="188"/>
      <c r="C52" s="188"/>
      <c r="D52" s="189">
        <v>3.3351999999999999</v>
      </c>
      <c r="E52" s="190">
        <v>36793.677000000003</v>
      </c>
      <c r="F52" s="191">
        <v>111.92059999999999</v>
      </c>
      <c r="G52" s="192">
        <v>27048.7294</v>
      </c>
      <c r="H52" s="192">
        <v>31786.6518</v>
      </c>
      <c r="I52" s="192">
        <v>42468.271999999997</v>
      </c>
      <c r="J52" s="192">
        <v>50357.684999999998</v>
      </c>
      <c r="K52" s="193">
        <v>38213.005599999997</v>
      </c>
      <c r="L52" s="194">
        <v>9.98</v>
      </c>
      <c r="M52" s="194">
        <v>13.1</v>
      </c>
      <c r="N52" s="194">
        <v>12.38</v>
      </c>
      <c r="O52" s="194">
        <v>174.4907</v>
      </c>
    </row>
    <row r="53" spans="1:15" ht="14.25" customHeight="1" thickTop="1" x14ac:dyDescent="0.2">
      <c r="A53" s="195" t="s">
        <v>42</v>
      </c>
      <c r="B53" s="195"/>
      <c r="C53" s="195"/>
      <c r="D53" s="196">
        <v>127.251</v>
      </c>
      <c r="E53" s="197">
        <v>42529.946400000001</v>
      </c>
      <c r="F53" s="198">
        <v>109.07389999999999</v>
      </c>
      <c r="G53" s="199">
        <v>26994.2637</v>
      </c>
      <c r="H53" s="199">
        <v>33912.172700000003</v>
      </c>
      <c r="I53" s="199">
        <v>53368.409399999997</v>
      </c>
      <c r="J53" s="199">
        <v>66955.526199999993</v>
      </c>
      <c r="K53" s="200">
        <v>45840.023500000003</v>
      </c>
      <c r="L53" s="201">
        <v>9.56</v>
      </c>
      <c r="M53" s="201">
        <v>18.899999999999999</v>
      </c>
      <c r="N53" s="201">
        <v>11.3</v>
      </c>
      <c r="O53" s="201">
        <v>175.62450000000001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0ABAD-1456-4E1C-A3FD-69B1C0D0B0A5}">
  <sheetPr codeName="List35">
    <tabColor theme="5" tint="0.39997558519241921"/>
  </sheetPr>
  <dimension ref="A1:T70"/>
  <sheetViews>
    <sheetView showGridLines="0" showWhiteSpace="0" zoomScale="75" zoomScaleNormal="75" zoomScaleSheetLayoutView="100" workbookViewId="0">
      <selection activeCell="L35" sqref="L35"/>
    </sheetView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B1" s="2"/>
      <c r="C1" s="2"/>
      <c r="D1" s="3" t="s">
        <v>69</v>
      </c>
      <c r="E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tr">
        <f>VLOOKUP($P$1,[1]System!$N$2:$O$16,2,0)</f>
        <v>Hl. m. Praha</v>
      </c>
      <c r="D4" s="76"/>
      <c r="E4" s="77"/>
      <c r="F4" s="77"/>
      <c r="G4" s="78"/>
      <c r="H4" s="78"/>
      <c r="I4" s="78"/>
      <c r="J4" s="75"/>
      <c r="K4" s="19" t="str">
        <f>VLOOKUP($P$1,[1]System!$N$2:$O$16,2,0)</f>
        <v>Hl. m. Praha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1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5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7"/>
      <c r="D9" s="218"/>
      <c r="E9" s="122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19"/>
      <c r="B10" s="220"/>
      <c r="C10" s="221" t="s">
        <v>27</v>
      </c>
      <c r="D10" s="221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2"/>
      <c r="B11" s="223"/>
      <c r="C11" s="224"/>
      <c r="D11" s="224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1" customFormat="1" ht="18.75" customHeight="1" x14ac:dyDescent="0.2">
      <c r="A12" s="225" t="s">
        <v>73</v>
      </c>
      <c r="B12" s="226" t="s">
        <v>74</v>
      </c>
      <c r="C12" s="227">
        <v>14.8688</v>
      </c>
      <c r="D12" s="228">
        <v>26722.083299999998</v>
      </c>
      <c r="E12" s="229">
        <v>18606.583299999998</v>
      </c>
      <c r="F12" s="229">
        <v>21942.503000000001</v>
      </c>
      <c r="G12" s="229">
        <v>33619.9951</v>
      </c>
      <c r="H12" s="229">
        <v>40617.464599999999</v>
      </c>
      <c r="I12" s="229">
        <v>28635.376199999999</v>
      </c>
      <c r="J12" s="230">
        <v>8.68</v>
      </c>
      <c r="K12" s="230">
        <v>17.89</v>
      </c>
      <c r="L12" s="230">
        <v>9.99</v>
      </c>
      <c r="M12" s="230">
        <v>176.40039999999999</v>
      </c>
    </row>
    <row r="13" spans="1:20" s="231" customFormat="1" ht="18.75" customHeight="1" x14ac:dyDescent="0.2">
      <c r="A13" s="225" t="s">
        <v>75</v>
      </c>
      <c r="B13" s="226" t="s">
        <v>76</v>
      </c>
      <c r="C13" s="227">
        <v>112.38209999999999</v>
      </c>
      <c r="D13" s="228">
        <v>44430.8923</v>
      </c>
      <c r="E13" s="229">
        <v>30398.134999999998</v>
      </c>
      <c r="F13" s="229">
        <v>36189.767200000002</v>
      </c>
      <c r="G13" s="229">
        <v>55112.288800000002</v>
      </c>
      <c r="H13" s="229">
        <v>68809.110499999995</v>
      </c>
      <c r="I13" s="229">
        <v>48116.319499999998</v>
      </c>
      <c r="J13" s="230">
        <v>9.6300000000000008</v>
      </c>
      <c r="K13" s="230">
        <v>18.98</v>
      </c>
      <c r="L13" s="230">
        <v>11.41</v>
      </c>
      <c r="M13" s="230">
        <v>175.52180000000001</v>
      </c>
    </row>
    <row r="14" spans="1:20" s="231" customFormat="1" ht="18.75" customHeight="1" x14ac:dyDescent="0.2">
      <c r="A14" s="232"/>
      <c r="B14" s="233"/>
      <c r="C14" s="234"/>
      <c r="D14" s="235"/>
      <c r="E14" s="236"/>
      <c r="F14" s="236"/>
      <c r="G14" s="236"/>
      <c r="H14" s="236"/>
      <c r="I14" s="236"/>
      <c r="J14" s="237"/>
      <c r="K14" s="237"/>
      <c r="L14" s="237"/>
      <c r="M14" s="237"/>
    </row>
    <row r="15" spans="1:20" s="244" customFormat="1" ht="17.25" hidden="1" customHeight="1" x14ac:dyDescent="0.2">
      <c r="A15" s="238" t="s">
        <v>77</v>
      </c>
      <c r="B15" s="239" t="s">
        <v>78</v>
      </c>
      <c r="C15" s="240">
        <v>3.9695</v>
      </c>
      <c r="D15" s="241">
        <v>48808.137600000002</v>
      </c>
      <c r="E15" s="242">
        <v>34947.832300000002</v>
      </c>
      <c r="F15" s="242">
        <v>41233.8344</v>
      </c>
      <c r="G15" s="242">
        <v>63567.139000000003</v>
      </c>
      <c r="H15" s="242">
        <v>73805.8505</v>
      </c>
      <c r="I15" s="242">
        <v>52817.056799999998</v>
      </c>
      <c r="J15" s="243">
        <v>5.39</v>
      </c>
      <c r="K15" s="243">
        <v>6.86</v>
      </c>
      <c r="L15" s="243">
        <v>0.04</v>
      </c>
      <c r="M15" s="243">
        <v>180.28960000000001</v>
      </c>
    </row>
    <row r="16" spans="1:20" s="231" customFormat="1" ht="17.25" hidden="1" customHeight="1" x14ac:dyDescent="0.2">
      <c r="A16" s="225" t="s">
        <v>79</v>
      </c>
      <c r="B16" s="226" t="s">
        <v>80</v>
      </c>
      <c r="C16" s="227">
        <v>1.8021</v>
      </c>
      <c r="D16" s="228">
        <v>64054.419000000002</v>
      </c>
      <c r="E16" s="229">
        <v>48913.550499999998</v>
      </c>
      <c r="F16" s="229">
        <v>56651.564100000003</v>
      </c>
      <c r="G16" s="229">
        <v>71546.870200000005</v>
      </c>
      <c r="H16" s="229">
        <v>81906.3606</v>
      </c>
      <c r="I16" s="229">
        <v>65357.3387</v>
      </c>
      <c r="J16" s="230">
        <v>5.95</v>
      </c>
      <c r="K16" s="230">
        <v>5.72</v>
      </c>
      <c r="L16" s="230">
        <v>0.08</v>
      </c>
      <c r="M16" s="230">
        <v>176.61930000000001</v>
      </c>
      <c r="O16" s="244"/>
      <c r="P16" s="244"/>
      <c r="Q16" s="244"/>
    </row>
    <row r="17" spans="1:17" s="231" customFormat="1" ht="17.25" hidden="1" customHeight="1" x14ac:dyDescent="0.2">
      <c r="A17" s="225" t="s">
        <v>81</v>
      </c>
      <c r="B17" s="226" t="s">
        <v>82</v>
      </c>
      <c r="C17" s="227">
        <v>0.75749999999999995</v>
      </c>
      <c r="D17" s="228" t="s">
        <v>50</v>
      </c>
      <c r="E17" s="229" t="s">
        <v>50</v>
      </c>
      <c r="F17" s="229" t="s">
        <v>50</v>
      </c>
      <c r="G17" s="229" t="s">
        <v>50</v>
      </c>
      <c r="H17" s="229" t="s">
        <v>50</v>
      </c>
      <c r="I17" s="229" t="s">
        <v>50</v>
      </c>
      <c r="J17" s="230" t="s">
        <v>50</v>
      </c>
      <c r="K17" s="230" t="s">
        <v>50</v>
      </c>
      <c r="L17" s="230" t="s">
        <v>50</v>
      </c>
      <c r="M17" s="230" t="s">
        <v>50</v>
      </c>
      <c r="O17" s="244"/>
      <c r="P17" s="244"/>
      <c r="Q17" s="244"/>
    </row>
    <row r="18" spans="1:17" s="231" customFormat="1" ht="17.25" hidden="1" customHeight="1" x14ac:dyDescent="0.2">
      <c r="A18" s="225" t="s">
        <v>83</v>
      </c>
      <c r="B18" s="226" t="s">
        <v>84</v>
      </c>
      <c r="C18" s="227">
        <v>1.4097999999999999</v>
      </c>
      <c r="D18" s="228" t="s">
        <v>50</v>
      </c>
      <c r="E18" s="229" t="s">
        <v>50</v>
      </c>
      <c r="F18" s="229" t="s">
        <v>50</v>
      </c>
      <c r="G18" s="229" t="s">
        <v>50</v>
      </c>
      <c r="H18" s="229" t="s">
        <v>50</v>
      </c>
      <c r="I18" s="229" t="s">
        <v>50</v>
      </c>
      <c r="J18" s="230" t="s">
        <v>50</v>
      </c>
      <c r="K18" s="230" t="s">
        <v>50</v>
      </c>
      <c r="L18" s="230" t="s">
        <v>50</v>
      </c>
      <c r="M18" s="230" t="s">
        <v>50</v>
      </c>
      <c r="O18" s="244"/>
      <c r="P18" s="244"/>
      <c r="Q18" s="244"/>
    </row>
    <row r="19" spans="1:17" s="231" customFormat="1" ht="18.75" customHeight="1" x14ac:dyDescent="0.2">
      <c r="A19" s="238" t="s">
        <v>85</v>
      </c>
      <c r="B19" s="239" t="s">
        <v>86</v>
      </c>
      <c r="C19" s="240">
        <v>6.6074000000000002</v>
      </c>
      <c r="D19" s="241">
        <v>69355.026299999998</v>
      </c>
      <c r="E19" s="242">
        <v>45465.736599999997</v>
      </c>
      <c r="F19" s="242">
        <v>55947.661699999997</v>
      </c>
      <c r="G19" s="242">
        <v>87955.555600000007</v>
      </c>
      <c r="H19" s="242">
        <v>110760.086</v>
      </c>
      <c r="I19" s="242">
        <v>74987.348800000007</v>
      </c>
      <c r="J19" s="243">
        <v>14.97</v>
      </c>
      <c r="K19" s="243">
        <v>28.41</v>
      </c>
      <c r="L19" s="243">
        <v>11.66</v>
      </c>
      <c r="M19" s="243">
        <v>174.31790000000001</v>
      </c>
      <c r="O19" s="244"/>
      <c r="P19" s="244"/>
      <c r="Q19" s="244"/>
    </row>
    <row r="20" spans="1:17" s="231" customFormat="1" ht="18.75" customHeight="1" x14ac:dyDescent="0.2">
      <c r="A20" s="225" t="s">
        <v>87</v>
      </c>
      <c r="B20" s="226" t="s">
        <v>88</v>
      </c>
      <c r="C20" s="227">
        <v>1.0852999999999999</v>
      </c>
      <c r="D20" s="228">
        <v>80735.722299999994</v>
      </c>
      <c r="E20" s="229">
        <v>47233.687100000003</v>
      </c>
      <c r="F20" s="229">
        <v>61236.441099999996</v>
      </c>
      <c r="G20" s="229">
        <v>113009.9871</v>
      </c>
      <c r="H20" s="229">
        <v>145046.6923</v>
      </c>
      <c r="I20" s="229">
        <v>89373.3174</v>
      </c>
      <c r="J20" s="230">
        <v>14.51</v>
      </c>
      <c r="K20" s="230">
        <v>33.369999999999997</v>
      </c>
      <c r="L20" s="230">
        <v>10.95</v>
      </c>
      <c r="M20" s="230">
        <v>174.18440000000001</v>
      </c>
      <c r="O20" s="244"/>
      <c r="P20" s="244"/>
      <c r="Q20" s="244"/>
    </row>
    <row r="21" spans="1:17" s="244" customFormat="1" ht="18.75" customHeight="1" x14ac:dyDescent="0.2">
      <c r="A21" s="225" t="s">
        <v>89</v>
      </c>
      <c r="B21" s="226" t="s">
        <v>90</v>
      </c>
      <c r="C21" s="227">
        <v>1.7144999999999999</v>
      </c>
      <c r="D21" s="228">
        <v>72865.771699999998</v>
      </c>
      <c r="E21" s="229">
        <v>46238.092700000001</v>
      </c>
      <c r="F21" s="229">
        <v>57908.0268</v>
      </c>
      <c r="G21" s="229">
        <v>92307.582200000004</v>
      </c>
      <c r="H21" s="229">
        <v>111980.08779999999</v>
      </c>
      <c r="I21" s="229">
        <v>76982.605100000001</v>
      </c>
      <c r="J21" s="230">
        <v>16.440000000000001</v>
      </c>
      <c r="K21" s="230">
        <v>30.12</v>
      </c>
      <c r="L21" s="230">
        <v>10.85</v>
      </c>
      <c r="M21" s="230">
        <v>174.80009999999999</v>
      </c>
    </row>
    <row r="22" spans="1:17" s="231" customFormat="1" ht="18.75" customHeight="1" x14ac:dyDescent="0.2">
      <c r="A22" s="225" t="s">
        <v>91</v>
      </c>
      <c r="B22" s="226" t="s">
        <v>92</v>
      </c>
      <c r="C22" s="227">
        <v>3.5735000000000001</v>
      </c>
      <c r="D22" s="228">
        <v>67207.121799999994</v>
      </c>
      <c r="E22" s="229">
        <v>46017.315199999997</v>
      </c>
      <c r="F22" s="229">
        <v>55233.349000000002</v>
      </c>
      <c r="G22" s="229">
        <v>81413.222699999998</v>
      </c>
      <c r="H22" s="229">
        <v>99147.019</v>
      </c>
      <c r="I22" s="229">
        <v>70901.387199999997</v>
      </c>
      <c r="J22" s="230">
        <v>14.56</v>
      </c>
      <c r="K22" s="230">
        <v>25.6</v>
      </c>
      <c r="L22" s="230">
        <v>12.43</v>
      </c>
      <c r="M22" s="230">
        <v>174.054</v>
      </c>
      <c r="O22" s="244"/>
      <c r="P22" s="244"/>
      <c r="Q22" s="244"/>
    </row>
    <row r="23" spans="1:17" s="231" customFormat="1" ht="18.75" customHeight="1" x14ac:dyDescent="0.2">
      <c r="A23" s="225" t="s">
        <v>93</v>
      </c>
      <c r="B23" s="226" t="s">
        <v>94</v>
      </c>
      <c r="C23" s="227">
        <v>0.186</v>
      </c>
      <c r="D23" s="228">
        <v>55606.232499999998</v>
      </c>
      <c r="E23" s="229">
        <v>34617.792399999998</v>
      </c>
      <c r="F23" s="229">
        <v>40228.239999999998</v>
      </c>
      <c r="G23" s="229">
        <v>66966.604500000001</v>
      </c>
      <c r="H23" s="229">
        <v>84496.108300000007</v>
      </c>
      <c r="I23" s="229">
        <v>57340.059699999998</v>
      </c>
      <c r="J23" s="230">
        <v>12.29</v>
      </c>
      <c r="K23" s="230">
        <v>28.48</v>
      </c>
      <c r="L23" s="230">
        <v>10.130000000000001</v>
      </c>
      <c r="M23" s="230">
        <v>175.38579999999999</v>
      </c>
      <c r="O23" s="244"/>
      <c r="P23" s="244"/>
      <c r="Q23" s="244"/>
    </row>
    <row r="24" spans="1:17" s="231" customFormat="1" ht="18.75" customHeight="1" x14ac:dyDescent="0.2">
      <c r="A24" s="238" t="s">
        <v>95</v>
      </c>
      <c r="B24" s="239" t="s">
        <v>96</v>
      </c>
      <c r="C24" s="240">
        <v>44.295099999999998</v>
      </c>
      <c r="D24" s="241">
        <v>45580.747000000003</v>
      </c>
      <c r="E24" s="242">
        <v>33791.422899999998</v>
      </c>
      <c r="F24" s="242">
        <v>38433.109499999999</v>
      </c>
      <c r="G24" s="242">
        <v>56055.3848</v>
      </c>
      <c r="H24" s="242">
        <v>70908.741699999999</v>
      </c>
      <c r="I24" s="242">
        <v>50206.902199999997</v>
      </c>
      <c r="J24" s="243">
        <v>11.22</v>
      </c>
      <c r="K24" s="243">
        <v>16.95</v>
      </c>
      <c r="L24" s="243">
        <v>12.03</v>
      </c>
      <c r="M24" s="243">
        <v>177.07919999999999</v>
      </c>
      <c r="O24" s="244"/>
      <c r="P24" s="244"/>
      <c r="Q24" s="244"/>
    </row>
    <row r="25" spans="1:17" s="231" customFormat="1" ht="18.75" customHeight="1" x14ac:dyDescent="0.2">
      <c r="A25" s="225" t="s">
        <v>97</v>
      </c>
      <c r="B25" s="226" t="s">
        <v>98</v>
      </c>
      <c r="C25" s="227">
        <v>3.6537000000000002</v>
      </c>
      <c r="D25" s="228">
        <v>45562.688199999997</v>
      </c>
      <c r="E25" s="229">
        <v>33769.025199999996</v>
      </c>
      <c r="F25" s="229">
        <v>38913.434200000003</v>
      </c>
      <c r="G25" s="229">
        <v>53461.920400000003</v>
      </c>
      <c r="H25" s="229">
        <v>63939.970699999998</v>
      </c>
      <c r="I25" s="229">
        <v>47718.542800000003</v>
      </c>
      <c r="J25" s="230">
        <v>10.93</v>
      </c>
      <c r="K25" s="230">
        <v>17.5</v>
      </c>
      <c r="L25" s="230">
        <v>11.37</v>
      </c>
      <c r="M25" s="230">
        <v>176.0745</v>
      </c>
      <c r="O25" s="244"/>
      <c r="P25" s="244"/>
      <c r="Q25" s="244"/>
    </row>
    <row r="26" spans="1:17" s="244" customFormat="1" ht="18.75" customHeight="1" x14ac:dyDescent="0.2">
      <c r="A26" s="225" t="s">
        <v>99</v>
      </c>
      <c r="B26" s="226" t="s">
        <v>100</v>
      </c>
      <c r="C26" s="227">
        <v>8.3949999999999996</v>
      </c>
      <c r="D26" s="228">
        <v>60769.318599999999</v>
      </c>
      <c r="E26" s="229">
        <v>39582.500500000002</v>
      </c>
      <c r="F26" s="229">
        <v>50206.503299999997</v>
      </c>
      <c r="G26" s="229">
        <v>77316.7405</v>
      </c>
      <c r="H26" s="229">
        <v>104865.7454</v>
      </c>
      <c r="I26" s="229">
        <v>67620.359299999996</v>
      </c>
      <c r="J26" s="230">
        <v>7.9</v>
      </c>
      <c r="K26" s="230">
        <v>24.57</v>
      </c>
      <c r="L26" s="230">
        <v>9.83</v>
      </c>
      <c r="M26" s="230">
        <v>186.23079999999999</v>
      </c>
    </row>
    <row r="27" spans="1:17" s="231" customFormat="1" ht="18.75" customHeight="1" x14ac:dyDescent="0.2">
      <c r="A27" s="225" t="s">
        <v>101</v>
      </c>
      <c r="B27" s="226" t="s">
        <v>102</v>
      </c>
      <c r="C27" s="227">
        <v>15.4018</v>
      </c>
      <c r="D27" s="228">
        <v>41494.441200000001</v>
      </c>
      <c r="E27" s="229">
        <v>33627.977299999999</v>
      </c>
      <c r="F27" s="229">
        <v>36769.626900000003</v>
      </c>
      <c r="G27" s="229">
        <v>46417.013099999996</v>
      </c>
      <c r="H27" s="229">
        <v>51060.008600000001</v>
      </c>
      <c r="I27" s="229">
        <v>42160.923199999997</v>
      </c>
      <c r="J27" s="230">
        <v>13.27</v>
      </c>
      <c r="K27" s="230">
        <v>7.49</v>
      </c>
      <c r="L27" s="230">
        <v>15.27</v>
      </c>
      <c r="M27" s="230">
        <v>174.6824</v>
      </c>
      <c r="O27" s="244"/>
      <c r="P27" s="244"/>
      <c r="Q27" s="244"/>
    </row>
    <row r="28" spans="1:17" s="231" customFormat="1" ht="18.75" customHeight="1" x14ac:dyDescent="0.2">
      <c r="A28" s="225" t="s">
        <v>103</v>
      </c>
      <c r="B28" s="226" t="s">
        <v>104</v>
      </c>
      <c r="C28" s="227">
        <v>9.7775999999999996</v>
      </c>
      <c r="D28" s="228">
        <v>50493.290500000003</v>
      </c>
      <c r="E28" s="229">
        <v>35020.439299999998</v>
      </c>
      <c r="F28" s="229">
        <v>41775.610099999998</v>
      </c>
      <c r="G28" s="229">
        <v>60294.6731</v>
      </c>
      <c r="H28" s="229">
        <v>74039.922099999996</v>
      </c>
      <c r="I28" s="229">
        <v>52824.206700000002</v>
      </c>
      <c r="J28" s="230">
        <v>13</v>
      </c>
      <c r="K28" s="230">
        <v>20.3</v>
      </c>
      <c r="L28" s="230">
        <v>11.32</v>
      </c>
      <c r="M28" s="230">
        <v>175.07140000000001</v>
      </c>
      <c r="O28" s="244"/>
      <c r="P28" s="244"/>
      <c r="Q28" s="244"/>
    </row>
    <row r="29" spans="1:17" s="231" customFormat="1" ht="18.75" customHeight="1" x14ac:dyDescent="0.2">
      <c r="A29" s="225" t="s">
        <v>105</v>
      </c>
      <c r="B29" s="226" t="s">
        <v>106</v>
      </c>
      <c r="C29" s="227">
        <v>1.6565000000000001</v>
      </c>
      <c r="D29" s="228">
        <v>44988.878400000001</v>
      </c>
      <c r="E29" s="229">
        <v>33011.812899999997</v>
      </c>
      <c r="F29" s="229">
        <v>38586.281799999997</v>
      </c>
      <c r="G29" s="229">
        <v>52487.076699999998</v>
      </c>
      <c r="H29" s="229">
        <v>62750.590900000003</v>
      </c>
      <c r="I29" s="229">
        <v>46790.437899999997</v>
      </c>
      <c r="J29" s="230">
        <v>9.91</v>
      </c>
      <c r="K29" s="230">
        <v>18.93</v>
      </c>
      <c r="L29" s="230">
        <v>10.79</v>
      </c>
      <c r="M29" s="230">
        <v>175.21530000000001</v>
      </c>
      <c r="O29" s="244"/>
      <c r="P29" s="244"/>
      <c r="Q29" s="244"/>
    </row>
    <row r="30" spans="1:17" s="231" customFormat="1" ht="18.75" customHeight="1" x14ac:dyDescent="0.2">
      <c r="A30" s="225" t="s">
        <v>107</v>
      </c>
      <c r="B30" s="226" t="s">
        <v>108</v>
      </c>
      <c r="C30" s="227">
        <v>5.4080000000000004</v>
      </c>
      <c r="D30" s="228">
        <v>40361.839</v>
      </c>
      <c r="E30" s="229">
        <v>30605.0939</v>
      </c>
      <c r="F30" s="229">
        <v>34471.7143</v>
      </c>
      <c r="G30" s="229">
        <v>50626.980199999998</v>
      </c>
      <c r="H30" s="229">
        <v>61638.932800000002</v>
      </c>
      <c r="I30" s="229">
        <v>44093.743300000002</v>
      </c>
      <c r="J30" s="230">
        <v>10.36</v>
      </c>
      <c r="K30" s="230">
        <v>16.27</v>
      </c>
      <c r="L30" s="230">
        <v>10.85</v>
      </c>
      <c r="M30" s="230">
        <v>174.5804</v>
      </c>
      <c r="O30" s="244"/>
      <c r="P30" s="244"/>
      <c r="Q30" s="244"/>
    </row>
    <row r="31" spans="1:17" s="244" customFormat="1" ht="18.75" customHeight="1" x14ac:dyDescent="0.2">
      <c r="A31" s="238" t="s">
        <v>109</v>
      </c>
      <c r="B31" s="239" t="s">
        <v>110</v>
      </c>
      <c r="C31" s="240">
        <v>43.0916</v>
      </c>
      <c r="D31" s="241">
        <v>42970.784</v>
      </c>
      <c r="E31" s="242">
        <v>29209.5491</v>
      </c>
      <c r="F31" s="242">
        <v>34788.557800000002</v>
      </c>
      <c r="G31" s="242">
        <v>52623.458299999998</v>
      </c>
      <c r="H31" s="242">
        <v>61794.464099999997</v>
      </c>
      <c r="I31" s="242">
        <v>44683.307000000001</v>
      </c>
      <c r="J31" s="243">
        <v>6.96</v>
      </c>
      <c r="K31" s="243">
        <v>20.46</v>
      </c>
      <c r="L31" s="243">
        <v>11.97</v>
      </c>
      <c r="M31" s="243">
        <v>174.0692</v>
      </c>
    </row>
    <row r="32" spans="1:17" s="231" customFormat="1" ht="18.75" customHeight="1" x14ac:dyDescent="0.2">
      <c r="A32" s="225" t="s">
        <v>111</v>
      </c>
      <c r="B32" s="226" t="s">
        <v>112</v>
      </c>
      <c r="C32" s="227">
        <v>2.4378000000000002</v>
      </c>
      <c r="D32" s="228">
        <v>34705.8946</v>
      </c>
      <c r="E32" s="229">
        <v>26238.195</v>
      </c>
      <c r="F32" s="229">
        <v>29297.806</v>
      </c>
      <c r="G32" s="229">
        <v>41758.131000000001</v>
      </c>
      <c r="H32" s="229">
        <v>50892.943399999996</v>
      </c>
      <c r="I32" s="229">
        <v>37020.1734</v>
      </c>
      <c r="J32" s="230">
        <v>7.92</v>
      </c>
      <c r="K32" s="230">
        <v>19.309999999999999</v>
      </c>
      <c r="L32" s="230">
        <v>10.199999999999999</v>
      </c>
      <c r="M32" s="230">
        <v>175.00450000000001</v>
      </c>
      <c r="O32" s="244"/>
      <c r="P32" s="244"/>
      <c r="Q32" s="244"/>
    </row>
    <row r="33" spans="1:17" s="231" customFormat="1" ht="18.75" customHeight="1" x14ac:dyDescent="0.2">
      <c r="A33" s="225" t="s">
        <v>113</v>
      </c>
      <c r="B33" s="226" t="s">
        <v>114</v>
      </c>
      <c r="C33" s="227">
        <v>7.5572999999999997</v>
      </c>
      <c r="D33" s="228">
        <v>47232.3557</v>
      </c>
      <c r="E33" s="229">
        <v>34040.740899999997</v>
      </c>
      <c r="F33" s="229">
        <v>38970.646099999998</v>
      </c>
      <c r="G33" s="229">
        <v>55677.576200000003</v>
      </c>
      <c r="H33" s="229">
        <v>62695.782299999999</v>
      </c>
      <c r="I33" s="229">
        <v>48056.770400000001</v>
      </c>
      <c r="J33" s="230">
        <v>3.73</v>
      </c>
      <c r="K33" s="230">
        <v>26.3</v>
      </c>
      <c r="L33" s="230">
        <v>10.3</v>
      </c>
      <c r="M33" s="230">
        <v>178.17689999999999</v>
      </c>
      <c r="O33" s="244"/>
      <c r="P33" s="244"/>
      <c r="Q33" s="244"/>
    </row>
    <row r="34" spans="1:17" s="244" customFormat="1" ht="18.75" customHeight="1" x14ac:dyDescent="0.2">
      <c r="A34" s="225" t="s">
        <v>115</v>
      </c>
      <c r="B34" s="226" t="s">
        <v>116</v>
      </c>
      <c r="C34" s="227">
        <v>29.563400000000001</v>
      </c>
      <c r="D34" s="228">
        <v>43581.498699999996</v>
      </c>
      <c r="E34" s="229">
        <v>29255.6698</v>
      </c>
      <c r="F34" s="229">
        <v>34956.158199999998</v>
      </c>
      <c r="G34" s="229">
        <v>53092.308599999997</v>
      </c>
      <c r="H34" s="229">
        <v>62950.057999999997</v>
      </c>
      <c r="I34" s="229">
        <v>45176.624799999998</v>
      </c>
      <c r="J34" s="230">
        <v>7.5</v>
      </c>
      <c r="K34" s="230">
        <v>19.260000000000002</v>
      </c>
      <c r="L34" s="230">
        <v>12.69</v>
      </c>
      <c r="M34" s="230">
        <v>172.7791</v>
      </c>
    </row>
    <row r="35" spans="1:17" s="231" customFormat="1" ht="18.75" customHeight="1" x14ac:dyDescent="0.2">
      <c r="A35" s="225" t="s">
        <v>117</v>
      </c>
      <c r="B35" s="226" t="s">
        <v>118</v>
      </c>
      <c r="C35" s="227">
        <v>2.4420000000000002</v>
      </c>
      <c r="D35" s="228">
        <v>36761.924700000003</v>
      </c>
      <c r="E35" s="229">
        <v>27513.865699999998</v>
      </c>
      <c r="F35" s="229">
        <v>31594.072899999999</v>
      </c>
      <c r="G35" s="229">
        <v>42470.852200000001</v>
      </c>
      <c r="H35" s="229">
        <v>50056.904199999997</v>
      </c>
      <c r="I35" s="229">
        <v>38082.5959</v>
      </c>
      <c r="J35" s="230">
        <v>9.83</v>
      </c>
      <c r="K35" s="230">
        <v>16.18</v>
      </c>
      <c r="L35" s="230">
        <v>10.43</v>
      </c>
      <c r="M35" s="230">
        <v>175.54669999999999</v>
      </c>
      <c r="O35" s="244"/>
      <c r="P35" s="244"/>
      <c r="Q35" s="244"/>
    </row>
    <row r="36" spans="1:17" s="231" customFormat="1" ht="18.75" customHeight="1" x14ac:dyDescent="0.2">
      <c r="A36" s="225" t="s">
        <v>119</v>
      </c>
      <c r="B36" s="226" t="s">
        <v>120</v>
      </c>
      <c r="C36" s="227">
        <v>1.0899000000000001</v>
      </c>
      <c r="D36" s="228">
        <v>37723.4401</v>
      </c>
      <c r="E36" s="229">
        <v>28023.25</v>
      </c>
      <c r="F36" s="229">
        <v>31787.4915</v>
      </c>
      <c r="G36" s="229">
        <v>46390.463799999998</v>
      </c>
      <c r="H36" s="229">
        <v>54951.6947</v>
      </c>
      <c r="I36" s="229">
        <v>39857.768700000001</v>
      </c>
      <c r="J36" s="230">
        <v>9.34</v>
      </c>
      <c r="K36" s="230">
        <v>20.329999999999998</v>
      </c>
      <c r="L36" s="230">
        <v>10.52</v>
      </c>
      <c r="M36" s="230">
        <v>175.1764</v>
      </c>
      <c r="O36" s="244"/>
      <c r="P36" s="244"/>
      <c r="Q36" s="244"/>
    </row>
    <row r="37" spans="1:17" s="244" customFormat="1" ht="18.75" customHeight="1" x14ac:dyDescent="0.2">
      <c r="A37" s="238" t="s">
        <v>121</v>
      </c>
      <c r="B37" s="239" t="s">
        <v>122</v>
      </c>
      <c r="C37" s="240">
        <v>9.5708000000000002</v>
      </c>
      <c r="D37" s="241">
        <v>35469.2399</v>
      </c>
      <c r="E37" s="242">
        <v>25528.3102</v>
      </c>
      <c r="F37" s="242">
        <v>29901.7156</v>
      </c>
      <c r="G37" s="242">
        <v>42956.668400000002</v>
      </c>
      <c r="H37" s="242">
        <v>51043.843699999998</v>
      </c>
      <c r="I37" s="242">
        <v>37506.207300000002</v>
      </c>
      <c r="J37" s="243">
        <v>10.75</v>
      </c>
      <c r="K37" s="243">
        <v>16.100000000000001</v>
      </c>
      <c r="L37" s="243">
        <v>10.86</v>
      </c>
      <c r="M37" s="243">
        <v>174.91540000000001</v>
      </c>
    </row>
    <row r="38" spans="1:17" s="231" customFormat="1" ht="18.75" customHeight="1" x14ac:dyDescent="0.2">
      <c r="A38" s="225" t="s">
        <v>123</v>
      </c>
      <c r="B38" s="226" t="s">
        <v>124</v>
      </c>
      <c r="C38" s="227">
        <v>4.3125999999999998</v>
      </c>
      <c r="D38" s="228">
        <v>34806.994100000004</v>
      </c>
      <c r="E38" s="229">
        <v>25141.691800000001</v>
      </c>
      <c r="F38" s="229">
        <v>29047.497100000001</v>
      </c>
      <c r="G38" s="229">
        <v>42213.612699999998</v>
      </c>
      <c r="H38" s="229">
        <v>49519.7889</v>
      </c>
      <c r="I38" s="229">
        <v>36600.4545</v>
      </c>
      <c r="J38" s="230">
        <v>10.52</v>
      </c>
      <c r="K38" s="230">
        <v>15.59</v>
      </c>
      <c r="L38" s="230">
        <v>10.74</v>
      </c>
      <c r="M38" s="230">
        <v>174.874</v>
      </c>
      <c r="O38" s="244"/>
      <c r="P38" s="244"/>
      <c r="Q38" s="244"/>
    </row>
    <row r="39" spans="1:17" s="231" customFormat="1" ht="18.75" customHeight="1" x14ac:dyDescent="0.2">
      <c r="A39" s="225" t="s">
        <v>125</v>
      </c>
      <c r="B39" s="226" t="s">
        <v>126</v>
      </c>
      <c r="C39" s="227">
        <v>0.45979999999999999</v>
      </c>
      <c r="D39" s="228">
        <v>31264.096099999999</v>
      </c>
      <c r="E39" s="229">
        <v>21535.941299999999</v>
      </c>
      <c r="F39" s="229">
        <v>24437</v>
      </c>
      <c r="G39" s="229">
        <v>37479.423199999997</v>
      </c>
      <c r="H39" s="229">
        <v>44115.111799999999</v>
      </c>
      <c r="I39" s="229">
        <v>32152.198400000001</v>
      </c>
      <c r="J39" s="230">
        <v>10.99</v>
      </c>
      <c r="K39" s="230">
        <v>19.63</v>
      </c>
      <c r="L39" s="230">
        <v>10.16</v>
      </c>
      <c r="M39" s="230">
        <v>174.49</v>
      </c>
      <c r="O39" s="244"/>
      <c r="P39" s="244"/>
      <c r="Q39" s="244"/>
    </row>
    <row r="40" spans="1:17" s="244" customFormat="1" ht="18.75" customHeight="1" x14ac:dyDescent="0.2">
      <c r="A40" s="225" t="s">
        <v>127</v>
      </c>
      <c r="B40" s="226" t="s">
        <v>128</v>
      </c>
      <c r="C40" s="227">
        <v>0.99929999999999997</v>
      </c>
      <c r="D40" s="228">
        <v>35728.664599999996</v>
      </c>
      <c r="E40" s="229">
        <v>26160.333299999998</v>
      </c>
      <c r="F40" s="229">
        <v>30669.1008</v>
      </c>
      <c r="G40" s="229">
        <v>43915.702899999997</v>
      </c>
      <c r="H40" s="229">
        <v>51136.666799999999</v>
      </c>
      <c r="I40" s="229">
        <v>38080.185899999997</v>
      </c>
      <c r="J40" s="230">
        <v>9.35</v>
      </c>
      <c r="K40" s="230">
        <v>18.37</v>
      </c>
      <c r="L40" s="230">
        <v>10.99</v>
      </c>
      <c r="M40" s="230">
        <v>174.8699</v>
      </c>
    </row>
    <row r="41" spans="1:17" s="231" customFormat="1" ht="18.75" customHeight="1" x14ac:dyDescent="0.2">
      <c r="A41" s="225" t="s">
        <v>129</v>
      </c>
      <c r="B41" s="226" t="s">
        <v>130</v>
      </c>
      <c r="C41" s="227">
        <v>3.7989999999999999</v>
      </c>
      <c r="D41" s="228">
        <v>36590.620799999997</v>
      </c>
      <c r="E41" s="229">
        <v>26964.871800000001</v>
      </c>
      <c r="F41" s="229">
        <v>31295.040000000001</v>
      </c>
      <c r="G41" s="229">
        <v>44333.393499999998</v>
      </c>
      <c r="H41" s="229">
        <v>53281.3148</v>
      </c>
      <c r="I41" s="229">
        <v>39031.484100000001</v>
      </c>
      <c r="J41" s="230">
        <v>11.33</v>
      </c>
      <c r="K41" s="230">
        <v>15.71</v>
      </c>
      <c r="L41" s="230">
        <v>11.02</v>
      </c>
      <c r="M41" s="230">
        <v>175.0258</v>
      </c>
      <c r="O41" s="244"/>
      <c r="P41" s="244"/>
      <c r="Q41" s="244"/>
    </row>
    <row r="42" spans="1:17" s="231" customFormat="1" ht="18.75" customHeight="1" x14ac:dyDescent="0.2">
      <c r="A42" s="238" t="s">
        <v>131</v>
      </c>
      <c r="B42" s="239" t="s">
        <v>132</v>
      </c>
      <c r="C42" s="240">
        <v>13.6235</v>
      </c>
      <c r="D42" s="241">
        <v>31218.287899999999</v>
      </c>
      <c r="E42" s="242">
        <v>21653.3429</v>
      </c>
      <c r="F42" s="242">
        <v>25182.146400000001</v>
      </c>
      <c r="G42" s="242">
        <v>40943.006500000003</v>
      </c>
      <c r="H42" s="242">
        <v>49987.851999999999</v>
      </c>
      <c r="I42" s="242">
        <v>33966.391799999998</v>
      </c>
      <c r="J42" s="243">
        <v>7.71</v>
      </c>
      <c r="K42" s="243">
        <v>20.18</v>
      </c>
      <c r="L42" s="243">
        <v>10.67</v>
      </c>
      <c r="M42" s="243">
        <v>174.3554</v>
      </c>
      <c r="O42" s="244"/>
      <c r="P42" s="244"/>
      <c r="Q42" s="244"/>
    </row>
    <row r="43" spans="1:17" s="231" customFormat="1" ht="18.75" customHeight="1" x14ac:dyDescent="0.2">
      <c r="A43" s="225" t="s">
        <v>133</v>
      </c>
      <c r="B43" s="226" t="s">
        <v>134</v>
      </c>
      <c r="C43" s="227">
        <v>4.5162000000000004</v>
      </c>
      <c r="D43" s="228">
        <v>25146.2091</v>
      </c>
      <c r="E43" s="229">
        <v>20054.503000000001</v>
      </c>
      <c r="F43" s="229">
        <v>22117.5</v>
      </c>
      <c r="G43" s="229">
        <v>30058.1093</v>
      </c>
      <c r="H43" s="229">
        <v>36076.292999999998</v>
      </c>
      <c r="I43" s="229">
        <v>26826.705999999998</v>
      </c>
      <c r="J43" s="230">
        <v>13.76</v>
      </c>
      <c r="K43" s="230">
        <v>11.8</v>
      </c>
      <c r="L43" s="230">
        <v>9.42</v>
      </c>
      <c r="M43" s="230">
        <v>174.946</v>
      </c>
      <c r="O43" s="244"/>
      <c r="P43" s="244"/>
      <c r="Q43" s="244"/>
    </row>
    <row r="44" spans="1:17" s="231" customFormat="1" ht="18.75" customHeight="1" x14ac:dyDescent="0.2">
      <c r="A44" s="225" t="s">
        <v>135</v>
      </c>
      <c r="B44" s="226" t="s">
        <v>136</v>
      </c>
      <c r="C44" s="227">
        <v>0.2898</v>
      </c>
      <c r="D44" s="228">
        <v>27488.333299999998</v>
      </c>
      <c r="E44" s="229">
        <v>22102.606400000001</v>
      </c>
      <c r="F44" s="229">
        <v>23757.333299999998</v>
      </c>
      <c r="G44" s="229">
        <v>33882.595600000001</v>
      </c>
      <c r="H44" s="229">
        <v>39777.547299999998</v>
      </c>
      <c r="I44" s="229">
        <v>29294.856899999999</v>
      </c>
      <c r="J44" s="230">
        <v>9.89</v>
      </c>
      <c r="K44" s="230">
        <v>17.87</v>
      </c>
      <c r="L44" s="230">
        <v>10.1</v>
      </c>
      <c r="M44" s="230">
        <v>175.0214</v>
      </c>
      <c r="O44" s="244"/>
      <c r="P44" s="244"/>
      <c r="Q44" s="244"/>
    </row>
    <row r="45" spans="1:17" s="244" customFormat="1" ht="18.75" customHeight="1" x14ac:dyDescent="0.2">
      <c r="A45" s="225" t="s">
        <v>137</v>
      </c>
      <c r="B45" s="226" t="s">
        <v>138</v>
      </c>
      <c r="C45" s="227">
        <v>4.9063999999999997</v>
      </c>
      <c r="D45" s="228">
        <v>30962.6204</v>
      </c>
      <c r="E45" s="229">
        <v>24191.805799999998</v>
      </c>
      <c r="F45" s="229">
        <v>27109.6008</v>
      </c>
      <c r="G45" s="229">
        <v>35862.605199999998</v>
      </c>
      <c r="H45" s="229">
        <v>40247.928999999996</v>
      </c>
      <c r="I45" s="229">
        <v>31915.255700000002</v>
      </c>
      <c r="J45" s="230">
        <v>6.29</v>
      </c>
      <c r="K45" s="230">
        <v>19.13</v>
      </c>
      <c r="L45" s="230">
        <v>11.39</v>
      </c>
      <c r="M45" s="230">
        <v>176.048</v>
      </c>
    </row>
    <row r="46" spans="1:17" s="244" customFormat="1" ht="18.75" customHeight="1" x14ac:dyDescent="0.2">
      <c r="A46" s="225" t="s">
        <v>139</v>
      </c>
      <c r="B46" s="226" t="s">
        <v>140</v>
      </c>
      <c r="C46" s="227">
        <v>3.911</v>
      </c>
      <c r="D46" s="228">
        <v>45951.988599999997</v>
      </c>
      <c r="E46" s="229">
        <v>27448.8541</v>
      </c>
      <c r="F46" s="229">
        <v>39716.228000000003</v>
      </c>
      <c r="G46" s="229">
        <v>51770.113599999997</v>
      </c>
      <c r="H46" s="229">
        <v>58629.534500000002</v>
      </c>
      <c r="I46" s="229">
        <v>45130.476199999997</v>
      </c>
      <c r="J46" s="230">
        <v>4.72</v>
      </c>
      <c r="K46" s="230">
        <v>26.98</v>
      </c>
      <c r="L46" s="230">
        <v>10.92</v>
      </c>
      <c r="M46" s="230">
        <v>171.50049999999999</v>
      </c>
    </row>
    <row r="47" spans="1:17" s="231" customFormat="1" ht="18.75" customHeight="1" x14ac:dyDescent="0.2">
      <c r="A47" s="238" t="s">
        <v>141</v>
      </c>
      <c r="B47" s="239" t="s">
        <v>142</v>
      </c>
      <c r="C47" s="240">
        <v>0.24840000000000001</v>
      </c>
      <c r="D47" s="241">
        <v>29144.381600000001</v>
      </c>
      <c r="E47" s="242">
        <v>22469.5</v>
      </c>
      <c r="F47" s="242">
        <v>25359.505300000001</v>
      </c>
      <c r="G47" s="242">
        <v>32811.714399999997</v>
      </c>
      <c r="H47" s="242">
        <v>38057.195500000002</v>
      </c>
      <c r="I47" s="242">
        <v>29895.4581</v>
      </c>
      <c r="J47" s="243">
        <v>8.16</v>
      </c>
      <c r="K47" s="243">
        <v>20.32</v>
      </c>
      <c r="L47" s="243">
        <v>10.38</v>
      </c>
      <c r="M47" s="243">
        <v>178.8158</v>
      </c>
      <c r="O47" s="244"/>
      <c r="P47" s="244"/>
      <c r="Q47" s="244"/>
    </row>
    <row r="48" spans="1:17" s="231" customFormat="1" ht="18.75" customHeight="1" x14ac:dyDescent="0.2">
      <c r="A48" s="225" t="s">
        <v>143</v>
      </c>
      <c r="B48" s="226" t="s">
        <v>144</v>
      </c>
      <c r="C48" s="227">
        <v>0.182</v>
      </c>
      <c r="D48" s="228">
        <v>28335.583299999998</v>
      </c>
      <c r="E48" s="229">
        <v>22163.606800000001</v>
      </c>
      <c r="F48" s="229">
        <v>24705.125199999999</v>
      </c>
      <c r="G48" s="229">
        <v>31621.6862</v>
      </c>
      <c r="H48" s="229">
        <v>36480.101199999997</v>
      </c>
      <c r="I48" s="229">
        <v>28975.6865</v>
      </c>
      <c r="J48" s="230">
        <v>9.39</v>
      </c>
      <c r="K48" s="230">
        <v>18.53</v>
      </c>
      <c r="L48" s="230">
        <v>10.119999999999999</v>
      </c>
      <c r="M48" s="230">
        <v>178.70320000000001</v>
      </c>
      <c r="O48" s="244"/>
      <c r="P48" s="244"/>
      <c r="Q48" s="244"/>
    </row>
    <row r="49" spans="1:17" s="244" customFormat="1" ht="18.75" customHeight="1" x14ac:dyDescent="0.2">
      <c r="A49" s="225" t="s">
        <v>145</v>
      </c>
      <c r="B49" s="226" t="s">
        <v>146</v>
      </c>
      <c r="C49" s="227">
        <v>6.6299999999999998E-2</v>
      </c>
      <c r="D49" s="228">
        <v>32127.367999999999</v>
      </c>
      <c r="E49" s="229">
        <v>25177.5</v>
      </c>
      <c r="F49" s="229">
        <v>27444.078699999998</v>
      </c>
      <c r="G49" s="229">
        <v>36532.440399999999</v>
      </c>
      <c r="H49" s="229">
        <v>41205.786800000002</v>
      </c>
      <c r="I49" s="229">
        <v>32421.062999999998</v>
      </c>
      <c r="J49" s="230">
        <v>5.12</v>
      </c>
      <c r="K49" s="230">
        <v>24.7</v>
      </c>
      <c r="L49" s="230">
        <v>11</v>
      </c>
      <c r="M49" s="230">
        <v>179.125</v>
      </c>
    </row>
    <row r="50" spans="1:17" s="244" customFormat="1" ht="18.75" customHeight="1" x14ac:dyDescent="0.2">
      <c r="A50" s="225" t="s">
        <v>147</v>
      </c>
      <c r="B50" s="226" t="s">
        <v>148</v>
      </c>
      <c r="C50" s="227"/>
      <c r="D50" s="228"/>
      <c r="E50" s="229"/>
      <c r="F50" s="229"/>
      <c r="G50" s="229"/>
      <c r="H50" s="229"/>
      <c r="I50" s="229"/>
      <c r="J50" s="230"/>
      <c r="K50" s="230"/>
      <c r="L50" s="230"/>
      <c r="M50" s="230"/>
    </row>
    <row r="51" spans="1:17" s="231" customFormat="1" ht="18.75" customHeight="1" x14ac:dyDescent="0.2">
      <c r="A51" s="238" t="s">
        <v>149</v>
      </c>
      <c r="B51" s="239" t="s">
        <v>150</v>
      </c>
      <c r="C51" s="240">
        <v>1.4039999999999999</v>
      </c>
      <c r="D51" s="241">
        <v>28854.619200000001</v>
      </c>
      <c r="E51" s="242">
        <v>23613.162</v>
      </c>
      <c r="F51" s="242">
        <v>25805.083299999998</v>
      </c>
      <c r="G51" s="242">
        <v>33880.430800000002</v>
      </c>
      <c r="H51" s="242">
        <v>39401.573400000001</v>
      </c>
      <c r="I51" s="242">
        <v>30436.819899999999</v>
      </c>
      <c r="J51" s="243">
        <v>7.39</v>
      </c>
      <c r="K51" s="243">
        <v>18.850000000000001</v>
      </c>
      <c r="L51" s="243">
        <v>9.7200000000000006</v>
      </c>
      <c r="M51" s="243">
        <v>179.3227</v>
      </c>
      <c r="O51" s="244"/>
      <c r="P51" s="244"/>
      <c r="Q51" s="244"/>
    </row>
    <row r="52" spans="1:17" s="231" customFormat="1" ht="18.75" customHeight="1" x14ac:dyDescent="0.2">
      <c r="A52" s="225" t="s">
        <v>151</v>
      </c>
      <c r="B52" s="226" t="s">
        <v>152</v>
      </c>
      <c r="C52" s="227">
        <v>0.51259999999999994</v>
      </c>
      <c r="D52" s="228">
        <v>28128</v>
      </c>
      <c r="E52" s="229">
        <v>23375.75</v>
      </c>
      <c r="F52" s="229">
        <v>25088.333299999998</v>
      </c>
      <c r="G52" s="229">
        <v>32491.485499999999</v>
      </c>
      <c r="H52" s="229">
        <v>37317.335800000001</v>
      </c>
      <c r="I52" s="229">
        <v>29445.277900000001</v>
      </c>
      <c r="J52" s="230">
        <v>8.27</v>
      </c>
      <c r="K52" s="230">
        <v>18.25</v>
      </c>
      <c r="L52" s="230">
        <v>9.7200000000000006</v>
      </c>
      <c r="M52" s="230">
        <v>179.96850000000001</v>
      </c>
      <c r="O52" s="244"/>
      <c r="P52" s="244"/>
      <c r="Q52" s="244"/>
    </row>
    <row r="53" spans="1:17" s="231" customFormat="1" ht="18.75" customHeight="1" x14ac:dyDescent="0.2">
      <c r="A53" s="225" t="s">
        <v>153</v>
      </c>
      <c r="B53" s="226" t="s">
        <v>154</v>
      </c>
      <c r="C53" s="227">
        <v>0.2878</v>
      </c>
      <c r="D53" s="228">
        <v>29303.673999999999</v>
      </c>
      <c r="E53" s="229">
        <v>24708.682700000001</v>
      </c>
      <c r="F53" s="229">
        <v>26448.4539</v>
      </c>
      <c r="G53" s="229">
        <v>34927.267399999997</v>
      </c>
      <c r="H53" s="229">
        <v>39037.717499999999</v>
      </c>
      <c r="I53" s="229">
        <v>31025.959800000001</v>
      </c>
      <c r="J53" s="230">
        <v>7.7</v>
      </c>
      <c r="K53" s="230">
        <v>19.37</v>
      </c>
      <c r="L53" s="230">
        <v>9.83</v>
      </c>
      <c r="M53" s="230">
        <v>177.57409999999999</v>
      </c>
      <c r="O53" s="244"/>
      <c r="P53" s="244"/>
      <c r="Q53" s="244"/>
    </row>
    <row r="54" spans="1:17" ht="18.75" customHeight="1" x14ac:dyDescent="0.2">
      <c r="A54" s="225" t="s">
        <v>155</v>
      </c>
      <c r="B54" s="226" t="s">
        <v>156</v>
      </c>
      <c r="C54" s="227">
        <v>0.1087</v>
      </c>
      <c r="D54" s="228">
        <v>29705.597300000001</v>
      </c>
      <c r="E54" s="229">
        <v>23886.017599999999</v>
      </c>
      <c r="F54" s="229">
        <v>26165.5</v>
      </c>
      <c r="G54" s="229">
        <v>33398.085500000001</v>
      </c>
      <c r="H54" s="229">
        <v>39864.116099999999</v>
      </c>
      <c r="I54" s="229">
        <v>30672.1731</v>
      </c>
      <c r="J54" s="230">
        <v>7.4</v>
      </c>
      <c r="K54" s="230">
        <v>16.91</v>
      </c>
      <c r="L54" s="230">
        <v>10.15</v>
      </c>
      <c r="M54" s="230">
        <v>178.00460000000001</v>
      </c>
      <c r="O54" s="244"/>
      <c r="P54" s="244"/>
      <c r="Q54" s="244"/>
    </row>
    <row r="55" spans="1:17" ht="18.75" customHeight="1" x14ac:dyDescent="0.2">
      <c r="A55" s="225" t="s">
        <v>157</v>
      </c>
      <c r="B55" s="226" t="s">
        <v>158</v>
      </c>
      <c r="C55" s="227">
        <v>0.22270000000000001</v>
      </c>
      <c r="D55" s="228">
        <v>33232.305699999997</v>
      </c>
      <c r="E55" s="229">
        <v>26252.092400000001</v>
      </c>
      <c r="F55" s="229">
        <v>28522.3796</v>
      </c>
      <c r="G55" s="229">
        <v>39616.754399999998</v>
      </c>
      <c r="H55" s="229">
        <v>45046.616699999999</v>
      </c>
      <c r="I55" s="229">
        <v>34732.769699999997</v>
      </c>
      <c r="J55" s="230">
        <v>6.45</v>
      </c>
      <c r="K55" s="230">
        <v>23.33</v>
      </c>
      <c r="L55" s="230">
        <v>9.23</v>
      </c>
      <c r="M55" s="230">
        <v>182.1591</v>
      </c>
      <c r="O55" s="244"/>
      <c r="P55" s="244"/>
      <c r="Q55" s="244"/>
    </row>
    <row r="56" spans="1:17" ht="18.75" customHeight="1" x14ac:dyDescent="0.2">
      <c r="A56" s="225" t="s">
        <v>159</v>
      </c>
      <c r="B56" s="226" t="s">
        <v>160</v>
      </c>
      <c r="C56" s="227">
        <v>0.27200000000000002</v>
      </c>
      <c r="D56" s="228">
        <v>27376.6666</v>
      </c>
      <c r="E56" s="229">
        <v>22781.4166</v>
      </c>
      <c r="F56" s="229">
        <v>24797.1666</v>
      </c>
      <c r="G56" s="229">
        <v>30461.943800000001</v>
      </c>
      <c r="H56" s="229">
        <v>35102.328500000003</v>
      </c>
      <c r="I56" s="229">
        <v>28069.938399999999</v>
      </c>
      <c r="J56" s="230">
        <v>6.22</v>
      </c>
      <c r="K56" s="230">
        <v>15.76</v>
      </c>
      <c r="L56" s="230">
        <v>9.91</v>
      </c>
      <c r="M56" s="230">
        <v>178.15940000000001</v>
      </c>
      <c r="O56" s="244"/>
      <c r="P56" s="244"/>
      <c r="Q56" s="244"/>
    </row>
    <row r="57" spans="1:17" ht="18.75" customHeight="1" x14ac:dyDescent="0.2">
      <c r="A57" s="238" t="s">
        <v>161</v>
      </c>
      <c r="B57" s="239" t="s">
        <v>162</v>
      </c>
      <c r="C57" s="240">
        <v>1.2599</v>
      </c>
      <c r="D57" s="241">
        <v>31611.163100000002</v>
      </c>
      <c r="E57" s="242">
        <v>23139.0906</v>
      </c>
      <c r="F57" s="242">
        <v>26037.5</v>
      </c>
      <c r="G57" s="242">
        <v>38250.32</v>
      </c>
      <c r="H57" s="242">
        <v>42887.088499999998</v>
      </c>
      <c r="I57" s="242">
        <v>32589.287400000001</v>
      </c>
      <c r="J57" s="243">
        <v>7.73</v>
      </c>
      <c r="K57" s="243">
        <v>22.38</v>
      </c>
      <c r="L57" s="243">
        <v>9.59</v>
      </c>
      <c r="M57" s="243">
        <v>184.0677</v>
      </c>
      <c r="O57" s="244"/>
      <c r="P57" s="244"/>
      <c r="Q57" s="244"/>
    </row>
    <row r="58" spans="1:17" ht="18.75" customHeight="1" x14ac:dyDescent="0.2">
      <c r="A58" s="225" t="s">
        <v>163</v>
      </c>
      <c r="B58" s="226" t="s">
        <v>164</v>
      </c>
      <c r="C58" s="227">
        <v>0.26419999999999999</v>
      </c>
      <c r="D58" s="228">
        <v>27850.75</v>
      </c>
      <c r="E58" s="229">
        <v>21569.309099999999</v>
      </c>
      <c r="F58" s="229">
        <v>24102.387200000001</v>
      </c>
      <c r="G58" s="229">
        <v>33241.311399999999</v>
      </c>
      <c r="H58" s="229">
        <v>40581.8387</v>
      </c>
      <c r="I58" s="229">
        <v>29508.3717</v>
      </c>
      <c r="J58" s="230">
        <v>5.44</v>
      </c>
      <c r="K58" s="230">
        <v>24</v>
      </c>
      <c r="L58" s="230">
        <v>9.94</v>
      </c>
      <c r="M58" s="230">
        <v>175.60489999999999</v>
      </c>
      <c r="O58" s="244"/>
      <c r="P58" s="244"/>
      <c r="Q58" s="244"/>
    </row>
    <row r="59" spans="1:17" ht="18.75" customHeight="1" x14ac:dyDescent="0.2">
      <c r="A59" s="225" t="s">
        <v>165</v>
      </c>
      <c r="B59" s="226" t="s">
        <v>166</v>
      </c>
      <c r="C59" s="227">
        <v>2E-3</v>
      </c>
      <c r="D59" s="228" t="s">
        <v>50</v>
      </c>
      <c r="E59" s="229" t="s">
        <v>50</v>
      </c>
      <c r="F59" s="229" t="s">
        <v>50</v>
      </c>
      <c r="G59" s="229" t="s">
        <v>50</v>
      </c>
      <c r="H59" s="229" t="s">
        <v>50</v>
      </c>
      <c r="I59" s="229" t="s">
        <v>50</v>
      </c>
      <c r="J59" s="230" t="s">
        <v>50</v>
      </c>
      <c r="K59" s="230" t="s">
        <v>50</v>
      </c>
      <c r="L59" s="230" t="s">
        <v>50</v>
      </c>
      <c r="M59" s="230" t="s">
        <v>50</v>
      </c>
      <c r="O59" s="244"/>
      <c r="P59" s="244"/>
      <c r="Q59" s="244"/>
    </row>
    <row r="60" spans="1:17" ht="18.75" customHeight="1" x14ac:dyDescent="0.2">
      <c r="A60" s="225" t="s">
        <v>167</v>
      </c>
      <c r="B60" s="226" t="s">
        <v>168</v>
      </c>
      <c r="C60" s="227">
        <v>0.99370000000000003</v>
      </c>
      <c r="D60" s="228">
        <v>32491.485499999999</v>
      </c>
      <c r="E60" s="229">
        <v>23641.833299999998</v>
      </c>
      <c r="F60" s="229">
        <v>27206.455999999998</v>
      </c>
      <c r="G60" s="229">
        <v>38858.273800000003</v>
      </c>
      <c r="H60" s="229">
        <v>43460.951000000001</v>
      </c>
      <c r="I60" s="229">
        <v>33402.696100000001</v>
      </c>
      <c r="J60" s="230">
        <v>8.26</v>
      </c>
      <c r="K60" s="230">
        <v>22</v>
      </c>
      <c r="L60" s="230">
        <v>9.51</v>
      </c>
      <c r="M60" s="230">
        <v>186.32679999999999</v>
      </c>
      <c r="O60" s="244"/>
      <c r="P60" s="244"/>
      <c r="Q60" s="244"/>
    </row>
    <row r="61" spans="1:17" ht="18.75" customHeight="1" x14ac:dyDescent="0.2">
      <c r="A61" s="238" t="s">
        <v>169</v>
      </c>
      <c r="B61" s="239" t="s">
        <v>170</v>
      </c>
      <c r="C61" s="240">
        <v>3.1802999999999999</v>
      </c>
      <c r="D61" s="241">
        <v>19641.2376</v>
      </c>
      <c r="E61" s="242">
        <v>16270.9166</v>
      </c>
      <c r="F61" s="242">
        <v>17479.657599999999</v>
      </c>
      <c r="G61" s="242">
        <v>22587.4166</v>
      </c>
      <c r="H61" s="242">
        <v>26467.533500000001</v>
      </c>
      <c r="I61" s="242">
        <v>20665.4692</v>
      </c>
      <c r="J61" s="243">
        <v>11.17</v>
      </c>
      <c r="K61" s="243">
        <v>10.18</v>
      </c>
      <c r="L61" s="243">
        <v>9.6199999999999992</v>
      </c>
      <c r="M61" s="243">
        <v>175.6711</v>
      </c>
      <c r="O61" s="244"/>
      <c r="P61" s="244"/>
      <c r="Q61" s="244"/>
    </row>
    <row r="62" spans="1:17" ht="18.75" customHeight="1" x14ac:dyDescent="0.2">
      <c r="A62" s="225" t="s">
        <v>171</v>
      </c>
      <c r="B62" s="226" t="s">
        <v>172</v>
      </c>
      <c r="C62" s="227">
        <v>2.5106000000000002</v>
      </c>
      <c r="D62" s="228">
        <v>18993.9696</v>
      </c>
      <c r="E62" s="229">
        <v>16202.616099999999</v>
      </c>
      <c r="F62" s="229">
        <v>17146.323899999999</v>
      </c>
      <c r="G62" s="229">
        <v>21286</v>
      </c>
      <c r="H62" s="229">
        <v>24146.290499999999</v>
      </c>
      <c r="I62" s="229">
        <v>19774.9719</v>
      </c>
      <c r="J62" s="230">
        <v>11.85</v>
      </c>
      <c r="K62" s="230">
        <v>8.42</v>
      </c>
      <c r="L62" s="230">
        <v>9.49</v>
      </c>
      <c r="M62" s="230">
        <v>175.071</v>
      </c>
      <c r="O62" s="244"/>
      <c r="P62" s="244"/>
      <c r="Q62" s="244"/>
    </row>
    <row r="63" spans="1:17" ht="18.75" customHeight="1" x14ac:dyDescent="0.2">
      <c r="A63" s="225" t="s">
        <v>173</v>
      </c>
      <c r="B63" s="226" t="s">
        <v>174</v>
      </c>
      <c r="C63" s="227">
        <v>6.6299999999999998E-2</v>
      </c>
      <c r="D63" s="228">
        <v>25045.790700000001</v>
      </c>
      <c r="E63" s="229">
        <v>21575.6666</v>
      </c>
      <c r="F63" s="229">
        <v>22761.4166</v>
      </c>
      <c r="G63" s="229">
        <v>27201.014999999999</v>
      </c>
      <c r="H63" s="229">
        <v>28782.25</v>
      </c>
      <c r="I63" s="229">
        <v>25251.265200000002</v>
      </c>
      <c r="J63" s="230">
        <v>9.43</v>
      </c>
      <c r="K63" s="230">
        <v>14.43</v>
      </c>
      <c r="L63" s="230">
        <v>10.09</v>
      </c>
      <c r="M63" s="230">
        <v>185.92439999999999</v>
      </c>
      <c r="O63" s="244"/>
      <c r="P63" s="244"/>
      <c r="Q63" s="244"/>
    </row>
    <row r="64" spans="1:17" ht="18.75" customHeight="1" x14ac:dyDescent="0.2">
      <c r="A64" s="225" t="s">
        <v>175</v>
      </c>
      <c r="B64" s="226" t="s">
        <v>176</v>
      </c>
      <c r="C64" s="227">
        <v>0.2356</v>
      </c>
      <c r="D64" s="228">
        <v>24251.333299999998</v>
      </c>
      <c r="E64" s="229">
        <v>16798.323</v>
      </c>
      <c r="F64" s="229">
        <v>21280</v>
      </c>
      <c r="G64" s="229">
        <v>28519.088800000001</v>
      </c>
      <c r="H64" s="229">
        <v>32496.8979</v>
      </c>
      <c r="I64" s="229">
        <v>24855.475200000001</v>
      </c>
      <c r="J64" s="230">
        <v>7.62</v>
      </c>
      <c r="K64" s="230">
        <v>18.09</v>
      </c>
      <c r="L64" s="230">
        <v>9.9600000000000009</v>
      </c>
      <c r="M64" s="230">
        <v>179.2304</v>
      </c>
      <c r="O64" s="244"/>
    </row>
    <row r="65" spans="1:13" ht="18.75" customHeight="1" x14ac:dyDescent="0.2">
      <c r="A65" s="225" t="s">
        <v>177</v>
      </c>
      <c r="B65" s="226" t="s">
        <v>178</v>
      </c>
      <c r="C65" s="227">
        <v>0.17510000000000001</v>
      </c>
      <c r="D65" s="228">
        <v>21373.677100000001</v>
      </c>
      <c r="E65" s="229">
        <v>18381.848099999999</v>
      </c>
      <c r="F65" s="229">
        <v>19980.244999999999</v>
      </c>
      <c r="G65" s="229">
        <v>23371.060300000001</v>
      </c>
      <c r="H65" s="229">
        <v>25004.985000000001</v>
      </c>
      <c r="I65" s="229">
        <v>21893.4067</v>
      </c>
      <c r="J65" s="230">
        <v>12.88</v>
      </c>
      <c r="K65" s="230">
        <v>9.5399999999999991</v>
      </c>
      <c r="L65" s="230">
        <v>9.57</v>
      </c>
      <c r="M65" s="230">
        <v>175.0411</v>
      </c>
    </row>
    <row r="66" spans="1:13" ht="18.75" customHeight="1" x14ac:dyDescent="0.2">
      <c r="A66" s="225" t="s">
        <v>179</v>
      </c>
      <c r="B66" s="226" t="s">
        <v>180</v>
      </c>
      <c r="C66" s="227"/>
      <c r="D66" s="228"/>
      <c r="E66" s="229"/>
      <c r="F66" s="229"/>
      <c r="G66" s="229"/>
      <c r="H66" s="229"/>
      <c r="I66" s="229"/>
      <c r="J66" s="230"/>
      <c r="K66" s="230"/>
      <c r="L66" s="230"/>
      <c r="M66" s="230"/>
    </row>
    <row r="67" spans="1:13" ht="18.75" customHeight="1" x14ac:dyDescent="0.2">
      <c r="A67" s="225" t="s">
        <v>181</v>
      </c>
      <c r="B67" s="226" t="s">
        <v>182</v>
      </c>
      <c r="C67" s="227">
        <v>0.1925</v>
      </c>
      <c r="D67" s="228">
        <v>23626.921699999999</v>
      </c>
      <c r="E67" s="229">
        <v>17297.468799999999</v>
      </c>
      <c r="F67" s="229">
        <v>20384.167099999999</v>
      </c>
      <c r="G67" s="229">
        <v>27797.911199999999</v>
      </c>
      <c r="H67" s="229">
        <v>32732.793799999999</v>
      </c>
      <c r="I67" s="229">
        <v>24452.2284</v>
      </c>
      <c r="J67" s="230">
        <v>7.61</v>
      </c>
      <c r="K67" s="230">
        <v>17.989999999999998</v>
      </c>
      <c r="L67" s="230">
        <v>10.5</v>
      </c>
      <c r="M67" s="230">
        <v>176.18190000000001</v>
      </c>
    </row>
    <row r="68" spans="1:13" ht="17.25" hidden="1" customHeight="1" x14ac:dyDescent="0.2">
      <c r="A68" s="225"/>
      <c r="B68" s="226" t="s">
        <v>68</v>
      </c>
      <c r="C68" s="227"/>
      <c r="D68" s="228"/>
      <c r="E68" s="229"/>
      <c r="F68" s="229"/>
      <c r="G68" s="229"/>
      <c r="H68" s="229"/>
      <c r="I68" s="229"/>
      <c r="J68" s="230"/>
      <c r="K68" s="230"/>
      <c r="L68" s="230"/>
      <c r="M68" s="230"/>
    </row>
    <row r="69" spans="1:13" ht="2.25" customHeight="1" x14ac:dyDescent="0.2">
      <c r="A69" s="225"/>
      <c r="B69" s="226"/>
      <c r="C69" s="227"/>
      <c r="D69" s="228"/>
      <c r="E69" s="229"/>
      <c r="F69" s="229"/>
      <c r="G69" s="229"/>
      <c r="H69" s="229"/>
      <c r="I69" s="229"/>
      <c r="J69" s="230"/>
      <c r="K69" s="230"/>
      <c r="L69" s="230"/>
      <c r="M69" s="230"/>
    </row>
    <row r="70" spans="1:13" ht="18.75" customHeight="1" x14ac:dyDescent="0.2">
      <c r="A70" s="245"/>
      <c r="B70" s="246" t="s">
        <v>42</v>
      </c>
      <c r="C70" s="247">
        <v>127.251</v>
      </c>
      <c r="D70" s="248">
        <v>42529.946400000001</v>
      </c>
      <c r="E70" s="249">
        <v>26994.2637</v>
      </c>
      <c r="F70" s="249">
        <v>33912.172700000003</v>
      </c>
      <c r="G70" s="249">
        <v>53368.409399999997</v>
      </c>
      <c r="H70" s="249">
        <v>66955.526199999993</v>
      </c>
      <c r="I70" s="249">
        <v>45840.023500000003</v>
      </c>
      <c r="J70" s="250">
        <v>9.56</v>
      </c>
      <c r="K70" s="250">
        <v>18.899999999999999</v>
      </c>
      <c r="L70" s="250">
        <v>11.3</v>
      </c>
      <c r="M70" s="250">
        <v>175.62450000000001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7C4FA-C200-43E9-95EC-926E693B2EC6}">
  <sheetPr codeName="List36">
    <tabColor theme="5" tint="0.39997558519241921"/>
  </sheetPr>
  <dimension ref="A1:U804"/>
  <sheetViews>
    <sheetView showGridLines="0" zoomScale="75" zoomScaleNormal="75" zoomScaleSheetLayoutView="80" workbookViewId="0">
      <selection activeCell="L35" sqref="L35"/>
    </sheetView>
  </sheetViews>
  <sheetFormatPr defaultColWidth="9.33203125" defaultRowHeight="12.75" x14ac:dyDescent="0.2"/>
  <cols>
    <col min="1" max="1" width="65.1640625" style="251" customWidth="1"/>
    <col min="2" max="3" width="17.5" style="251" customWidth="1"/>
    <col min="4" max="7" width="12.33203125" style="289" customWidth="1"/>
    <col min="8" max="8" width="12.33203125" style="290" customWidth="1"/>
    <col min="9" max="11" width="10" style="290" customWidth="1"/>
    <col min="12" max="12" width="9.33203125" style="290" customWidth="1"/>
    <col min="13" max="13" width="8.6640625" style="251" customWidth="1"/>
    <col min="14" max="14" width="8.6640625" style="251" bestFit="1" customWidth="1"/>
    <col min="15" max="15" width="19.83203125" style="251" bestFit="1" customWidth="1"/>
    <col min="16" max="21" width="10.6640625" style="251" customWidth="1"/>
    <col min="22" max="16384" width="9.33203125" style="251"/>
  </cols>
  <sheetData>
    <row r="1" spans="1:21" s="6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B1" s="2"/>
      <c r="C1" s="3" t="s">
        <v>183</v>
      </c>
      <c r="D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E1" s="2"/>
      <c r="F1" s="3"/>
      <c r="G1" s="1"/>
      <c r="H1" s="2"/>
      <c r="I1" s="2"/>
      <c r="J1" s="3"/>
      <c r="K1" s="2"/>
      <c r="L1" s="3" t="s">
        <v>183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184</v>
      </c>
      <c r="B3" s="72"/>
      <c r="C3" s="72"/>
      <c r="D3" s="72" t="s">
        <v>184</v>
      </c>
      <c r="E3" s="72"/>
      <c r="F3" s="72"/>
      <c r="G3" s="72"/>
      <c r="H3" s="72"/>
      <c r="I3" s="72"/>
      <c r="J3" s="72"/>
      <c r="K3" s="72"/>
      <c r="L3" s="72"/>
      <c r="M3" s="252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tr">
        <f>VLOOKUP($P$1,[1]System!$N$2:$Q$16,2,0)</f>
        <v>Hl. m. Praha</v>
      </c>
      <c r="C4" s="76"/>
      <c r="D4" s="253"/>
      <c r="E4" s="253"/>
      <c r="F4" s="253"/>
      <c r="G4" s="253"/>
      <c r="H4" s="253"/>
      <c r="I4" s="18"/>
      <c r="J4" s="19" t="str">
        <f>VLOOKUP($P$1,[1]System!$N$2:$Q$16,2,0)</f>
        <v>Hl. m. Praha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4"/>
      <c r="B5" s="254"/>
      <c r="C5" s="254"/>
      <c r="D5" s="255"/>
      <c r="E5" s="255"/>
      <c r="F5" s="255"/>
      <c r="G5" s="255"/>
      <c r="H5" s="254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6" t="s">
        <v>185</v>
      </c>
      <c r="B6" s="256" t="s">
        <v>31</v>
      </c>
      <c r="C6" s="256" t="s">
        <v>32</v>
      </c>
      <c r="D6" s="257" t="s">
        <v>33</v>
      </c>
      <c r="E6" s="258"/>
      <c r="F6" s="258"/>
      <c r="G6" s="259"/>
      <c r="H6" s="257" t="s">
        <v>32</v>
      </c>
      <c r="I6" s="258"/>
      <c r="J6" s="258"/>
      <c r="K6" s="259"/>
      <c r="L6" s="256" t="s">
        <v>34</v>
      </c>
      <c r="M6" s="260"/>
    </row>
    <row r="7" spans="1:21" s="98" customFormat="1" ht="13.15" customHeight="1" x14ac:dyDescent="0.2">
      <c r="A7" s="256"/>
      <c r="B7" s="256"/>
      <c r="C7" s="256"/>
      <c r="D7" s="261"/>
      <c r="E7" s="262"/>
      <c r="F7" s="262"/>
      <c r="G7" s="263"/>
      <c r="H7" s="261"/>
      <c r="I7" s="262"/>
      <c r="J7" s="262"/>
      <c r="K7" s="263"/>
      <c r="L7" s="256"/>
      <c r="M7" s="260"/>
    </row>
    <row r="8" spans="1:21" s="98" customFormat="1" ht="13.15" customHeight="1" x14ac:dyDescent="0.2">
      <c r="A8" s="256"/>
      <c r="B8" s="256"/>
      <c r="C8" s="256" t="s">
        <v>35</v>
      </c>
      <c r="D8" s="256" t="s">
        <v>8</v>
      </c>
      <c r="E8" s="256" t="s">
        <v>10</v>
      </c>
      <c r="F8" s="256" t="s">
        <v>14</v>
      </c>
      <c r="G8" s="256" t="s">
        <v>16</v>
      </c>
      <c r="H8" s="256" t="s">
        <v>37</v>
      </c>
      <c r="I8" s="264" t="s">
        <v>38</v>
      </c>
      <c r="J8" s="265"/>
      <c r="K8" s="266"/>
      <c r="L8" s="256"/>
      <c r="M8" s="260"/>
    </row>
    <row r="9" spans="1:21" s="98" customFormat="1" ht="13.15" customHeight="1" x14ac:dyDescent="0.2">
      <c r="A9" s="256"/>
      <c r="B9" s="256"/>
      <c r="C9" s="256"/>
      <c r="D9" s="256"/>
      <c r="E9" s="256"/>
      <c r="F9" s="256"/>
      <c r="G9" s="256"/>
      <c r="H9" s="256"/>
      <c r="I9" s="267" t="s">
        <v>39</v>
      </c>
      <c r="J9" s="267" t="s">
        <v>40</v>
      </c>
      <c r="K9" s="267" t="s">
        <v>41</v>
      </c>
      <c r="L9" s="256"/>
      <c r="M9" s="260"/>
    </row>
    <row r="10" spans="1:21" s="98" customFormat="1" ht="12.75" customHeight="1" x14ac:dyDescent="0.2">
      <c r="A10" s="256"/>
      <c r="B10" s="267" t="s">
        <v>27</v>
      </c>
      <c r="C10" s="267" t="s">
        <v>5</v>
      </c>
      <c r="D10" s="267" t="s">
        <v>5</v>
      </c>
      <c r="E10" s="267" t="s">
        <v>5</v>
      </c>
      <c r="F10" s="267" t="s">
        <v>5</v>
      </c>
      <c r="G10" s="267" t="s">
        <v>5</v>
      </c>
      <c r="H10" s="267" t="s">
        <v>5</v>
      </c>
      <c r="I10" s="267" t="s">
        <v>6</v>
      </c>
      <c r="J10" s="267" t="s">
        <v>6</v>
      </c>
      <c r="K10" s="267" t="s">
        <v>6</v>
      </c>
      <c r="L10" s="267" t="s">
        <v>25</v>
      </c>
      <c r="M10" s="260"/>
    </row>
    <row r="11" spans="1:21" s="271" customFormat="1" ht="0.75" customHeight="1" x14ac:dyDescent="0.2">
      <c r="A11" s="268"/>
      <c r="B11" s="268"/>
      <c r="C11" s="268"/>
      <c r="D11" s="269"/>
      <c r="E11" s="269"/>
      <c r="F11" s="269"/>
      <c r="G11" s="269"/>
      <c r="H11" s="270"/>
      <c r="I11" s="270"/>
      <c r="J11" s="270"/>
      <c r="K11" s="270"/>
      <c r="L11" s="270"/>
      <c r="M11" s="251"/>
      <c r="N11" s="251"/>
      <c r="O11" s="98"/>
      <c r="P11" s="98"/>
      <c r="Q11" s="98"/>
      <c r="R11" s="98"/>
      <c r="S11" s="98"/>
      <c r="T11" s="98"/>
      <c r="U11" s="98"/>
    </row>
    <row r="12" spans="1:21" s="271" customFormat="1" ht="13.15" customHeight="1" x14ac:dyDescent="0.2">
      <c r="A12" s="272" t="s">
        <v>186</v>
      </c>
      <c r="B12" s="273">
        <v>1.8021</v>
      </c>
      <c r="C12" s="274">
        <v>64054.419000000002</v>
      </c>
      <c r="D12" s="275">
        <v>48913.550499999998</v>
      </c>
      <c r="E12" s="275">
        <v>56651.564100000003</v>
      </c>
      <c r="F12" s="275">
        <v>71546.870200000005</v>
      </c>
      <c r="G12" s="275">
        <v>81906.3606</v>
      </c>
      <c r="H12" s="275">
        <v>65357.3387</v>
      </c>
      <c r="I12" s="276">
        <v>5.95</v>
      </c>
      <c r="J12" s="276">
        <v>5.72</v>
      </c>
      <c r="K12" s="276">
        <v>0.08</v>
      </c>
      <c r="L12" s="276">
        <v>176.61930000000001</v>
      </c>
      <c r="M12" s="260"/>
      <c r="N12" s="251"/>
      <c r="O12" s="244"/>
      <c r="P12" s="244"/>
      <c r="Q12" s="244"/>
      <c r="R12" s="98"/>
      <c r="S12" s="98"/>
      <c r="T12" s="98"/>
      <c r="U12" s="98"/>
    </row>
    <row r="13" spans="1:21" s="271" customFormat="1" ht="13.15" customHeight="1" x14ac:dyDescent="0.2">
      <c r="A13" s="277" t="s">
        <v>187</v>
      </c>
      <c r="B13" s="278">
        <v>0.94189999999999996</v>
      </c>
      <c r="C13" s="279">
        <v>77430.214500000002</v>
      </c>
      <c r="D13" s="280">
        <v>46106.1924</v>
      </c>
      <c r="E13" s="280">
        <v>60102.2863</v>
      </c>
      <c r="F13" s="280">
        <v>111367.72840000001</v>
      </c>
      <c r="G13" s="280">
        <v>144726.087</v>
      </c>
      <c r="H13" s="280">
        <v>87540.451100000006</v>
      </c>
      <c r="I13" s="281">
        <v>13.79</v>
      </c>
      <c r="J13" s="281">
        <v>33.130000000000003</v>
      </c>
      <c r="K13" s="281">
        <v>10.87</v>
      </c>
      <c r="L13" s="281">
        <v>174.17080000000001</v>
      </c>
      <c r="M13" s="260"/>
      <c r="N13" s="251"/>
      <c r="O13" s="244"/>
      <c r="P13" s="244"/>
      <c r="Q13" s="244"/>
      <c r="R13" s="98"/>
      <c r="S13" s="98"/>
      <c r="T13" s="98"/>
      <c r="U13" s="98"/>
    </row>
    <row r="14" spans="1:21" s="271" customFormat="1" ht="13.15" customHeight="1" x14ac:dyDescent="0.2">
      <c r="A14" s="272" t="s">
        <v>188</v>
      </c>
      <c r="B14" s="273">
        <v>0.13420000000000001</v>
      </c>
      <c r="C14" s="274">
        <v>94903.326499999996</v>
      </c>
      <c r="D14" s="275">
        <v>63658.620900000002</v>
      </c>
      <c r="E14" s="275">
        <v>81396.590700000001</v>
      </c>
      <c r="F14" s="275">
        <v>116490.7668</v>
      </c>
      <c r="G14" s="275">
        <v>153237.3284</v>
      </c>
      <c r="H14" s="275">
        <v>102257.7975</v>
      </c>
      <c r="I14" s="276">
        <v>18.059999999999999</v>
      </c>
      <c r="J14" s="276">
        <v>35.229999999999997</v>
      </c>
      <c r="K14" s="276">
        <v>11.35</v>
      </c>
      <c r="L14" s="276">
        <v>174.22370000000001</v>
      </c>
      <c r="M14" s="260"/>
      <c r="N14" s="251"/>
      <c r="O14" s="244"/>
      <c r="P14" s="244"/>
      <c r="Q14" s="244"/>
      <c r="R14" s="98"/>
      <c r="S14" s="98"/>
      <c r="T14" s="98"/>
      <c r="U14" s="98"/>
    </row>
    <row r="15" spans="1:21" s="271" customFormat="1" ht="13.15" customHeight="1" x14ac:dyDescent="0.2">
      <c r="A15" s="277" t="s">
        <v>189</v>
      </c>
      <c r="B15" s="278">
        <v>0.36990000000000001</v>
      </c>
      <c r="C15" s="279">
        <v>69089.229600000006</v>
      </c>
      <c r="D15" s="280">
        <v>45135.265700000004</v>
      </c>
      <c r="E15" s="280">
        <v>56706.324200000003</v>
      </c>
      <c r="F15" s="280">
        <v>88699.210999999996</v>
      </c>
      <c r="G15" s="280">
        <v>112077.4081</v>
      </c>
      <c r="H15" s="280">
        <v>74671.885800000004</v>
      </c>
      <c r="I15" s="281">
        <v>16.03</v>
      </c>
      <c r="J15" s="281">
        <v>30.02</v>
      </c>
      <c r="K15" s="281">
        <v>11.24</v>
      </c>
      <c r="L15" s="281">
        <v>174.1508</v>
      </c>
      <c r="M15" s="260"/>
      <c r="N15" s="251"/>
      <c r="O15" s="244"/>
      <c r="P15" s="244"/>
      <c r="Q15" s="244"/>
      <c r="R15" s="98"/>
      <c r="S15" s="98"/>
      <c r="T15" s="98"/>
      <c r="U15" s="98"/>
    </row>
    <row r="16" spans="1:21" s="271" customFormat="1" ht="13.15" customHeight="1" x14ac:dyDescent="0.2">
      <c r="A16" s="272" t="s">
        <v>190</v>
      </c>
      <c r="B16" s="273">
        <v>0.14399999999999999</v>
      </c>
      <c r="C16" s="274">
        <v>69468.974900000001</v>
      </c>
      <c r="D16" s="275">
        <v>46115.077499999999</v>
      </c>
      <c r="E16" s="275">
        <v>53451.538500000002</v>
      </c>
      <c r="F16" s="275">
        <v>90633.337899999999</v>
      </c>
      <c r="G16" s="275">
        <v>108064.3483</v>
      </c>
      <c r="H16" s="275">
        <v>75436.922999999995</v>
      </c>
      <c r="I16" s="276">
        <v>18.71</v>
      </c>
      <c r="J16" s="276">
        <v>28.04</v>
      </c>
      <c r="K16" s="276">
        <v>10.71</v>
      </c>
      <c r="L16" s="276">
        <v>175.3193</v>
      </c>
      <c r="M16" s="260"/>
      <c r="N16" s="251"/>
      <c r="O16" s="244"/>
      <c r="P16" s="244"/>
      <c r="Q16" s="244"/>
      <c r="R16" s="98"/>
      <c r="S16" s="98"/>
      <c r="T16" s="98"/>
      <c r="U16" s="98"/>
    </row>
    <row r="17" spans="1:21" s="271" customFormat="1" ht="13.15" customHeight="1" x14ac:dyDescent="0.2">
      <c r="A17" s="277" t="s">
        <v>191</v>
      </c>
      <c r="B17" s="278">
        <v>0.70020000000000004</v>
      </c>
      <c r="C17" s="279">
        <v>72116.363100000002</v>
      </c>
      <c r="D17" s="280">
        <v>47767.415699999998</v>
      </c>
      <c r="E17" s="280">
        <v>58780.299800000001</v>
      </c>
      <c r="F17" s="280">
        <v>89646.987999999998</v>
      </c>
      <c r="G17" s="280">
        <v>107147.3395</v>
      </c>
      <c r="H17" s="280">
        <v>75657.6774</v>
      </c>
      <c r="I17" s="281">
        <v>15.18</v>
      </c>
      <c r="J17" s="281">
        <v>30.78</v>
      </c>
      <c r="K17" s="281">
        <v>10.69</v>
      </c>
      <c r="L17" s="281">
        <v>174.90520000000001</v>
      </c>
      <c r="M17" s="260"/>
      <c r="N17" s="251"/>
      <c r="O17" s="244"/>
      <c r="P17" s="244"/>
      <c r="Q17" s="244"/>
      <c r="R17" s="98"/>
      <c r="S17" s="98"/>
      <c r="T17" s="98"/>
      <c r="U17" s="98"/>
    </row>
    <row r="18" spans="1:21" s="271" customFormat="1" ht="13.15" customHeight="1" x14ac:dyDescent="0.2">
      <c r="A18" s="272" t="s">
        <v>192</v>
      </c>
      <c r="B18" s="273">
        <v>8.4000000000000005E-2</v>
      </c>
      <c r="C18" s="274">
        <v>62478.380400000002</v>
      </c>
      <c r="D18" s="275">
        <v>43114.637699999999</v>
      </c>
      <c r="E18" s="275">
        <v>51201.970600000001</v>
      </c>
      <c r="F18" s="275">
        <v>77831.366800000003</v>
      </c>
      <c r="G18" s="275">
        <v>95954.738500000007</v>
      </c>
      <c r="H18" s="275">
        <v>66562.935299999997</v>
      </c>
      <c r="I18" s="276">
        <v>17.010000000000002</v>
      </c>
      <c r="J18" s="276">
        <v>28.51</v>
      </c>
      <c r="K18" s="276">
        <v>11.73</v>
      </c>
      <c r="L18" s="276">
        <v>174.4136</v>
      </c>
      <c r="M18" s="260"/>
      <c r="N18" s="251"/>
      <c r="O18" s="244"/>
      <c r="P18" s="244"/>
      <c r="Q18" s="244"/>
      <c r="R18" s="98"/>
      <c r="S18" s="98"/>
      <c r="T18" s="98"/>
      <c r="U18" s="98"/>
    </row>
    <row r="19" spans="1:21" s="271" customFormat="1" ht="13.15" customHeight="1" x14ac:dyDescent="0.2">
      <c r="A19" s="277" t="s">
        <v>193</v>
      </c>
      <c r="B19" s="278">
        <v>0.13450000000000001</v>
      </c>
      <c r="C19" s="279">
        <v>73102.0052</v>
      </c>
      <c r="D19" s="280">
        <v>41881.4107</v>
      </c>
      <c r="E19" s="280">
        <v>50417.907899999998</v>
      </c>
      <c r="F19" s="280">
        <v>92102.841199999995</v>
      </c>
      <c r="G19" s="280">
        <v>116760.60950000001</v>
      </c>
      <c r="H19" s="280">
        <v>76008.501699999993</v>
      </c>
      <c r="I19" s="281">
        <v>17.78</v>
      </c>
      <c r="J19" s="281">
        <v>26.91</v>
      </c>
      <c r="K19" s="281">
        <v>10.68</v>
      </c>
      <c r="L19" s="281">
        <v>176.2159</v>
      </c>
      <c r="M19" s="260"/>
      <c r="N19" s="251"/>
      <c r="O19" s="244"/>
      <c r="P19" s="244"/>
      <c r="Q19" s="244"/>
      <c r="R19" s="98"/>
      <c r="S19" s="98"/>
      <c r="T19" s="98"/>
      <c r="U19" s="98"/>
    </row>
    <row r="20" spans="1:21" s="271" customFormat="1" ht="13.15" customHeight="1" x14ac:dyDescent="0.2">
      <c r="A20" s="272" t="s">
        <v>194</v>
      </c>
      <c r="B20" s="273">
        <v>0.2928</v>
      </c>
      <c r="C20" s="274">
        <v>69690.708100000003</v>
      </c>
      <c r="D20" s="275">
        <v>42788.294399999999</v>
      </c>
      <c r="E20" s="275">
        <v>59042.431400000001</v>
      </c>
      <c r="F20" s="275">
        <v>83999.165900000007</v>
      </c>
      <c r="G20" s="275">
        <v>106864.7611</v>
      </c>
      <c r="H20" s="275">
        <v>74007.545499999993</v>
      </c>
      <c r="I20" s="276">
        <v>14.62</v>
      </c>
      <c r="J20" s="276">
        <v>27.53</v>
      </c>
      <c r="K20" s="276">
        <v>11.04</v>
      </c>
      <c r="L20" s="276">
        <v>174.74459999999999</v>
      </c>
      <c r="M20" s="260"/>
      <c r="N20" s="251"/>
      <c r="O20" s="244"/>
      <c r="P20" s="244"/>
      <c r="Q20" s="244"/>
      <c r="R20" s="98"/>
      <c r="S20" s="98"/>
      <c r="T20" s="98"/>
      <c r="U20" s="98"/>
    </row>
    <row r="21" spans="1:21" s="271" customFormat="1" ht="13.15" customHeight="1" x14ac:dyDescent="0.2">
      <c r="A21" s="277" t="s">
        <v>195</v>
      </c>
      <c r="B21" s="278">
        <v>6.9099999999999995E-2</v>
      </c>
      <c r="C21" s="279">
        <v>82839.458499999993</v>
      </c>
      <c r="D21" s="280">
        <v>44366.950499999999</v>
      </c>
      <c r="E21" s="280">
        <v>59274.5766</v>
      </c>
      <c r="F21" s="280">
        <v>99547.710399999996</v>
      </c>
      <c r="G21" s="280">
        <v>121399.42819999999</v>
      </c>
      <c r="H21" s="280">
        <v>80733.858600000007</v>
      </c>
      <c r="I21" s="281">
        <v>17.41</v>
      </c>
      <c r="J21" s="281">
        <v>29.78</v>
      </c>
      <c r="K21" s="281">
        <v>10.75</v>
      </c>
      <c r="L21" s="281">
        <v>174.9092</v>
      </c>
      <c r="M21" s="260"/>
      <c r="N21" s="251"/>
      <c r="O21" s="244"/>
      <c r="P21" s="244"/>
      <c r="Q21" s="244"/>
      <c r="R21" s="98"/>
      <c r="S21" s="98"/>
      <c r="T21" s="98"/>
      <c r="U21" s="98"/>
    </row>
    <row r="22" spans="1:21" s="271" customFormat="1" ht="13.15" customHeight="1" x14ac:dyDescent="0.2">
      <c r="A22" s="272" t="s">
        <v>196</v>
      </c>
      <c r="B22" s="273">
        <v>0.23760000000000001</v>
      </c>
      <c r="C22" s="274">
        <v>67424.201199999996</v>
      </c>
      <c r="D22" s="275">
        <v>44585.758300000001</v>
      </c>
      <c r="E22" s="275">
        <v>54015.700499999999</v>
      </c>
      <c r="F22" s="275">
        <v>79819.385999999999</v>
      </c>
      <c r="G22" s="275">
        <v>105581.0071</v>
      </c>
      <c r="H22" s="275">
        <v>70968.995299999995</v>
      </c>
      <c r="I22" s="276">
        <v>14.22</v>
      </c>
      <c r="J22" s="276">
        <v>28.83</v>
      </c>
      <c r="K22" s="276">
        <v>10.64</v>
      </c>
      <c r="L22" s="276">
        <v>175.13290000000001</v>
      </c>
      <c r="M22" s="260"/>
      <c r="N22" s="251"/>
      <c r="O22" s="244"/>
      <c r="P22" s="244"/>
      <c r="Q22" s="244"/>
      <c r="R22" s="98"/>
      <c r="S22" s="98"/>
      <c r="T22" s="98"/>
      <c r="U22" s="98"/>
    </row>
    <row r="23" spans="1:21" s="271" customFormat="1" ht="13.15" customHeight="1" x14ac:dyDescent="0.2">
      <c r="A23" s="277" t="s">
        <v>197</v>
      </c>
      <c r="B23" s="278">
        <v>0.36990000000000001</v>
      </c>
      <c r="C23" s="279">
        <v>54645.249600000003</v>
      </c>
      <c r="D23" s="280">
        <v>40232.651599999997</v>
      </c>
      <c r="E23" s="280">
        <v>46208.8001</v>
      </c>
      <c r="F23" s="280">
        <v>60912.837099999997</v>
      </c>
      <c r="G23" s="280">
        <v>67277.592300000004</v>
      </c>
      <c r="H23" s="280">
        <v>54406.597199999997</v>
      </c>
      <c r="I23" s="281">
        <v>16.54</v>
      </c>
      <c r="J23" s="281">
        <v>18.739999999999998</v>
      </c>
      <c r="K23" s="281">
        <v>15.32</v>
      </c>
      <c r="L23" s="281">
        <v>174.14680000000001</v>
      </c>
      <c r="M23" s="260"/>
      <c r="N23" s="251"/>
      <c r="O23" s="244"/>
      <c r="P23" s="244"/>
      <c r="Q23" s="244"/>
      <c r="R23" s="98"/>
      <c r="S23" s="98"/>
      <c r="T23" s="98"/>
      <c r="U23" s="98"/>
    </row>
    <row r="24" spans="1:21" s="271" customFormat="1" ht="13.15" customHeight="1" x14ac:dyDescent="0.2">
      <c r="A24" s="272" t="s">
        <v>198</v>
      </c>
      <c r="B24" s="273">
        <v>0.31569999999999998</v>
      </c>
      <c r="C24" s="274">
        <v>79498.530799999993</v>
      </c>
      <c r="D24" s="275">
        <v>56284.676299999999</v>
      </c>
      <c r="E24" s="275">
        <v>66619.677800000005</v>
      </c>
      <c r="F24" s="275">
        <v>98762.735499999995</v>
      </c>
      <c r="G24" s="275">
        <v>139961.73759999999</v>
      </c>
      <c r="H24" s="275">
        <v>88906.133499999996</v>
      </c>
      <c r="I24" s="276">
        <v>13.21</v>
      </c>
      <c r="J24" s="276">
        <v>32.24</v>
      </c>
      <c r="K24" s="276">
        <v>10.33</v>
      </c>
      <c r="L24" s="276">
        <v>179.9768</v>
      </c>
      <c r="M24" s="260"/>
      <c r="N24" s="251"/>
      <c r="O24" s="244"/>
      <c r="P24" s="244"/>
      <c r="Q24" s="244"/>
      <c r="R24" s="98"/>
      <c r="S24" s="98"/>
      <c r="T24" s="98"/>
      <c r="U24" s="98"/>
    </row>
    <row r="25" spans="1:21" s="271" customFormat="1" ht="13.15" customHeight="1" x14ac:dyDescent="0.2">
      <c r="A25" s="277" t="s">
        <v>199</v>
      </c>
      <c r="B25" s="278">
        <v>6.9400000000000003E-2</v>
      </c>
      <c r="C25" s="279">
        <v>48917.294800000003</v>
      </c>
      <c r="D25" s="280">
        <v>39302.621599999999</v>
      </c>
      <c r="E25" s="280">
        <v>42257.945399999997</v>
      </c>
      <c r="F25" s="280">
        <v>57975.607600000003</v>
      </c>
      <c r="G25" s="280">
        <v>80959.038199999995</v>
      </c>
      <c r="H25" s="280">
        <v>52910.506200000003</v>
      </c>
      <c r="I25" s="281">
        <v>13.68</v>
      </c>
      <c r="J25" s="281">
        <v>24.05</v>
      </c>
      <c r="K25" s="281">
        <v>9.9499999999999993</v>
      </c>
      <c r="L25" s="281">
        <v>174.6437</v>
      </c>
      <c r="M25" s="260"/>
      <c r="N25" s="251"/>
      <c r="O25" s="244"/>
      <c r="P25" s="244"/>
      <c r="Q25" s="244"/>
      <c r="R25" s="98"/>
      <c r="S25" s="98"/>
      <c r="T25" s="98"/>
      <c r="U25" s="98"/>
    </row>
    <row r="26" spans="1:21" s="271" customFormat="1" ht="13.15" customHeight="1" x14ac:dyDescent="0.2">
      <c r="A26" s="272" t="s">
        <v>200</v>
      </c>
      <c r="B26" s="273">
        <v>0.23599999999999999</v>
      </c>
      <c r="C26" s="274">
        <v>51281.018300000003</v>
      </c>
      <c r="D26" s="275">
        <v>38787.349099999999</v>
      </c>
      <c r="E26" s="275">
        <v>44857.969400000002</v>
      </c>
      <c r="F26" s="275">
        <v>66623.592600000004</v>
      </c>
      <c r="G26" s="275">
        <v>85574.454800000007</v>
      </c>
      <c r="H26" s="275">
        <v>58160.859799999998</v>
      </c>
      <c r="I26" s="276">
        <v>11.59</v>
      </c>
      <c r="J26" s="276">
        <v>20.89</v>
      </c>
      <c r="K26" s="276">
        <v>10.119999999999999</v>
      </c>
      <c r="L26" s="276">
        <v>174.9376</v>
      </c>
      <c r="M26" s="260"/>
      <c r="N26" s="251"/>
      <c r="O26" s="244"/>
      <c r="P26" s="244"/>
      <c r="Q26" s="244"/>
      <c r="R26" s="98"/>
      <c r="S26" s="98"/>
      <c r="T26" s="98"/>
      <c r="U26" s="98"/>
    </row>
    <row r="27" spans="1:21" s="271" customFormat="1" ht="13.15" customHeight="1" x14ac:dyDescent="0.2">
      <c r="A27" s="277" t="s">
        <v>201</v>
      </c>
      <c r="B27" s="278">
        <v>0.97399999999999998</v>
      </c>
      <c r="C27" s="279">
        <v>67724.429099999994</v>
      </c>
      <c r="D27" s="280">
        <v>51113.3439</v>
      </c>
      <c r="E27" s="280">
        <v>58736.876900000003</v>
      </c>
      <c r="F27" s="280">
        <v>77562.654699999999</v>
      </c>
      <c r="G27" s="280">
        <v>87954.2448</v>
      </c>
      <c r="H27" s="280">
        <v>68907.434299999994</v>
      </c>
      <c r="I27" s="281">
        <v>17.39</v>
      </c>
      <c r="J27" s="281">
        <v>22.56</v>
      </c>
      <c r="K27" s="281">
        <v>14.42</v>
      </c>
      <c r="L27" s="281">
        <v>174.3373</v>
      </c>
      <c r="M27" s="260"/>
      <c r="N27" s="251"/>
      <c r="O27" s="244"/>
      <c r="P27" s="244"/>
      <c r="Q27" s="244"/>
      <c r="R27" s="98"/>
      <c r="S27" s="98"/>
      <c r="T27" s="98"/>
      <c r="U27" s="98"/>
    </row>
    <row r="28" spans="1:21" s="271" customFormat="1" ht="13.15" customHeight="1" x14ac:dyDescent="0.2">
      <c r="A28" s="272" t="s">
        <v>202</v>
      </c>
      <c r="B28" s="273">
        <v>0.94179999999999997</v>
      </c>
      <c r="C28" s="274">
        <v>73038.074500000002</v>
      </c>
      <c r="D28" s="275">
        <v>49724.194000000003</v>
      </c>
      <c r="E28" s="275">
        <v>60560.163</v>
      </c>
      <c r="F28" s="275">
        <v>89685.515799999994</v>
      </c>
      <c r="G28" s="275">
        <v>104006.0515</v>
      </c>
      <c r="H28" s="275">
        <v>76049.606700000004</v>
      </c>
      <c r="I28" s="276">
        <v>12.38</v>
      </c>
      <c r="J28" s="276">
        <v>26.75</v>
      </c>
      <c r="K28" s="276">
        <v>12.21</v>
      </c>
      <c r="L28" s="276">
        <v>170.9477</v>
      </c>
      <c r="M28" s="260"/>
      <c r="N28" s="251"/>
      <c r="O28" s="244"/>
      <c r="P28" s="244"/>
      <c r="Q28" s="244"/>
      <c r="R28" s="98"/>
      <c r="S28" s="98"/>
      <c r="T28" s="98"/>
      <c r="U28" s="98"/>
    </row>
    <row r="29" spans="1:21" s="271" customFormat="1" ht="13.15" customHeight="1" x14ac:dyDescent="0.2">
      <c r="A29" s="277" t="s">
        <v>203</v>
      </c>
      <c r="B29" s="278">
        <v>9.1700000000000004E-2</v>
      </c>
      <c r="C29" s="279">
        <v>56012.093399999998</v>
      </c>
      <c r="D29" s="280">
        <v>33001.743900000001</v>
      </c>
      <c r="E29" s="280">
        <v>41193.246500000001</v>
      </c>
      <c r="F29" s="280">
        <v>69209.854200000002</v>
      </c>
      <c r="G29" s="280">
        <v>90096.774300000005</v>
      </c>
      <c r="H29" s="280">
        <v>59194.153899999998</v>
      </c>
      <c r="I29" s="281">
        <v>10.59</v>
      </c>
      <c r="J29" s="281">
        <v>29.66</v>
      </c>
      <c r="K29" s="281">
        <v>10.48</v>
      </c>
      <c r="L29" s="281">
        <v>175.18709999999999</v>
      </c>
      <c r="M29" s="260"/>
      <c r="N29" s="251"/>
      <c r="O29" s="244"/>
      <c r="P29" s="244"/>
      <c r="Q29" s="244"/>
      <c r="R29" s="98"/>
      <c r="S29" s="98"/>
      <c r="T29" s="98"/>
      <c r="U29" s="98"/>
    </row>
    <row r="30" spans="1:21" s="271" customFormat="1" ht="13.15" customHeight="1" x14ac:dyDescent="0.2">
      <c r="A30" s="272" t="s">
        <v>204</v>
      </c>
      <c r="B30" s="273">
        <v>4.2299999999999997E-2</v>
      </c>
      <c r="C30" s="274">
        <v>61066.601000000002</v>
      </c>
      <c r="D30" s="275">
        <v>39897.86</v>
      </c>
      <c r="E30" s="275">
        <v>53424.903700000003</v>
      </c>
      <c r="F30" s="275">
        <v>67368.948199999999</v>
      </c>
      <c r="G30" s="275">
        <v>93296.052599999995</v>
      </c>
      <c r="H30" s="275">
        <v>63381.899799999999</v>
      </c>
      <c r="I30" s="276">
        <v>14.11</v>
      </c>
      <c r="J30" s="276">
        <v>27.05</v>
      </c>
      <c r="K30" s="276">
        <v>10.28</v>
      </c>
      <c r="L30" s="276">
        <v>175.6335</v>
      </c>
      <c r="M30" s="260"/>
      <c r="N30" s="251"/>
      <c r="O30" s="244"/>
      <c r="P30" s="244"/>
      <c r="Q30" s="244"/>
      <c r="R30" s="98"/>
      <c r="S30" s="98"/>
      <c r="T30" s="98"/>
      <c r="U30" s="98"/>
    </row>
    <row r="31" spans="1:21" s="271" customFormat="1" ht="13.15" customHeight="1" x14ac:dyDescent="0.2">
      <c r="A31" s="277" t="s">
        <v>205</v>
      </c>
      <c r="B31" s="278">
        <v>0.46479999999999999</v>
      </c>
      <c r="C31" s="279">
        <v>46665.769500000002</v>
      </c>
      <c r="D31" s="280">
        <v>32863.522199999999</v>
      </c>
      <c r="E31" s="280">
        <v>38579.930800000002</v>
      </c>
      <c r="F31" s="280">
        <v>56241.743300000002</v>
      </c>
      <c r="G31" s="280">
        <v>69343.845600000001</v>
      </c>
      <c r="H31" s="280">
        <v>49135.055099999998</v>
      </c>
      <c r="I31" s="281">
        <v>8.9</v>
      </c>
      <c r="J31" s="281">
        <v>17.66</v>
      </c>
      <c r="K31" s="281">
        <v>11.62</v>
      </c>
      <c r="L31" s="281">
        <v>177.9041</v>
      </c>
      <c r="M31" s="260"/>
      <c r="N31" s="251"/>
      <c r="O31" s="244"/>
      <c r="P31" s="244"/>
      <c r="Q31" s="244"/>
      <c r="R31" s="98"/>
      <c r="S31" s="98"/>
      <c r="T31" s="98"/>
      <c r="U31" s="98"/>
    </row>
    <row r="32" spans="1:21" s="271" customFormat="1" ht="13.15" customHeight="1" x14ac:dyDescent="0.2">
      <c r="A32" s="272" t="s">
        <v>206</v>
      </c>
      <c r="B32" s="273">
        <v>0.37730000000000002</v>
      </c>
      <c r="C32" s="274">
        <v>43293.910300000003</v>
      </c>
      <c r="D32" s="275">
        <v>33892.1708</v>
      </c>
      <c r="E32" s="275">
        <v>37819.5942</v>
      </c>
      <c r="F32" s="275">
        <v>49341.318399999996</v>
      </c>
      <c r="G32" s="275">
        <v>60228.562700000002</v>
      </c>
      <c r="H32" s="275">
        <v>45422.883199999997</v>
      </c>
      <c r="I32" s="276">
        <v>9.92</v>
      </c>
      <c r="J32" s="276">
        <v>15.9</v>
      </c>
      <c r="K32" s="276">
        <v>11.58</v>
      </c>
      <c r="L32" s="276">
        <v>174.20179999999999</v>
      </c>
      <c r="M32" s="260"/>
      <c r="N32" s="251"/>
      <c r="O32" s="244"/>
      <c r="P32" s="244"/>
      <c r="Q32" s="244"/>
      <c r="R32" s="98"/>
      <c r="S32" s="98"/>
      <c r="T32" s="98"/>
      <c r="U32" s="98"/>
    </row>
    <row r="33" spans="1:21" s="271" customFormat="1" ht="13.15" customHeight="1" x14ac:dyDescent="0.2">
      <c r="A33" s="277" t="s">
        <v>207</v>
      </c>
      <c r="B33" s="278">
        <v>0.64710000000000001</v>
      </c>
      <c r="C33" s="279">
        <v>42567.234700000001</v>
      </c>
      <c r="D33" s="280">
        <v>32085.02</v>
      </c>
      <c r="E33" s="280">
        <v>36953.398000000001</v>
      </c>
      <c r="F33" s="280">
        <v>49904.056499999999</v>
      </c>
      <c r="G33" s="280">
        <v>55979.480799999998</v>
      </c>
      <c r="H33" s="280">
        <v>43816.958200000001</v>
      </c>
      <c r="I33" s="281">
        <v>12.08</v>
      </c>
      <c r="J33" s="281">
        <v>13.72</v>
      </c>
      <c r="K33" s="281">
        <v>11.77</v>
      </c>
      <c r="L33" s="281">
        <v>174.24260000000001</v>
      </c>
      <c r="M33" s="260"/>
      <c r="N33" s="251"/>
      <c r="O33" s="244"/>
      <c r="P33" s="244"/>
      <c r="Q33" s="244"/>
      <c r="R33" s="98"/>
      <c r="S33" s="98"/>
      <c r="T33" s="98"/>
      <c r="U33" s="98"/>
    </row>
    <row r="34" spans="1:21" s="271" customFormat="1" ht="13.15" customHeight="1" x14ac:dyDescent="0.2">
      <c r="A34" s="272" t="s">
        <v>208</v>
      </c>
      <c r="B34" s="273">
        <v>0.52890000000000004</v>
      </c>
      <c r="C34" s="274">
        <v>50859.972199999997</v>
      </c>
      <c r="D34" s="275">
        <v>36752.795400000003</v>
      </c>
      <c r="E34" s="275">
        <v>42991.874499999998</v>
      </c>
      <c r="F34" s="275">
        <v>57811.903599999998</v>
      </c>
      <c r="G34" s="275">
        <v>69849.136599999998</v>
      </c>
      <c r="H34" s="275">
        <v>52317.977200000001</v>
      </c>
      <c r="I34" s="276">
        <v>13.68</v>
      </c>
      <c r="J34" s="276">
        <v>20.12</v>
      </c>
      <c r="K34" s="276">
        <v>11.05</v>
      </c>
      <c r="L34" s="276">
        <v>175.35830000000001</v>
      </c>
      <c r="M34" s="260"/>
      <c r="N34" s="251"/>
      <c r="O34" s="244"/>
      <c r="P34" s="244"/>
      <c r="Q34" s="244"/>
      <c r="R34" s="98"/>
      <c r="S34" s="98"/>
      <c r="T34" s="98"/>
      <c r="U34" s="98"/>
    </row>
    <row r="35" spans="1:21" s="271" customFormat="1" ht="13.15" customHeight="1" x14ac:dyDescent="0.2">
      <c r="A35" s="277" t="s">
        <v>209</v>
      </c>
      <c r="B35" s="278">
        <v>0.31409999999999999</v>
      </c>
      <c r="C35" s="279">
        <v>66910.379799999995</v>
      </c>
      <c r="D35" s="280">
        <v>43041.947</v>
      </c>
      <c r="E35" s="280">
        <v>55163.432399999998</v>
      </c>
      <c r="F35" s="280">
        <v>76016.269400000005</v>
      </c>
      <c r="G35" s="280">
        <v>84162.592199999999</v>
      </c>
      <c r="H35" s="280">
        <v>66483.542300000001</v>
      </c>
      <c r="I35" s="281">
        <v>14.19</v>
      </c>
      <c r="J35" s="281">
        <v>14.49</v>
      </c>
      <c r="K35" s="281">
        <v>9.57</v>
      </c>
      <c r="L35" s="281">
        <v>185.12</v>
      </c>
      <c r="M35" s="260"/>
      <c r="N35" s="251"/>
      <c r="O35" s="244"/>
      <c r="P35" s="244"/>
      <c r="Q35" s="244"/>
      <c r="R35" s="98"/>
      <c r="S35" s="98"/>
      <c r="T35" s="98"/>
      <c r="U35" s="98"/>
    </row>
    <row r="36" spans="1:21" s="271" customFormat="1" ht="13.15" customHeight="1" x14ac:dyDescent="0.2">
      <c r="A36" s="272" t="s">
        <v>210</v>
      </c>
      <c r="B36" s="273">
        <v>3.2635000000000001</v>
      </c>
      <c r="C36" s="274">
        <v>80980.361900000004</v>
      </c>
      <c r="D36" s="275">
        <v>50905.698900000003</v>
      </c>
      <c r="E36" s="275">
        <v>62518.9663</v>
      </c>
      <c r="F36" s="275">
        <v>103973.3995</v>
      </c>
      <c r="G36" s="275">
        <v>128295.0874</v>
      </c>
      <c r="H36" s="275">
        <v>86583.8076</v>
      </c>
      <c r="I36" s="276">
        <v>10.08</v>
      </c>
      <c r="J36" s="276">
        <v>23.32</v>
      </c>
      <c r="K36" s="276">
        <v>9.3699999999999992</v>
      </c>
      <c r="L36" s="276">
        <v>198.04839999999999</v>
      </c>
      <c r="M36" s="260"/>
      <c r="N36" s="251"/>
      <c r="O36" s="244"/>
      <c r="P36" s="244"/>
      <c r="Q36" s="244"/>
      <c r="R36" s="98"/>
      <c r="S36" s="98"/>
      <c r="T36" s="98"/>
      <c r="U36" s="98"/>
    </row>
    <row r="37" spans="1:21" s="271" customFormat="1" ht="13.15" customHeight="1" x14ac:dyDescent="0.2">
      <c r="A37" s="277" t="s">
        <v>211</v>
      </c>
      <c r="B37" s="278">
        <v>3.5489999999999999</v>
      </c>
      <c r="C37" s="279">
        <v>56708.401700000002</v>
      </c>
      <c r="D37" s="280">
        <v>40599.568399999996</v>
      </c>
      <c r="E37" s="280">
        <v>49338.489399999999</v>
      </c>
      <c r="F37" s="280">
        <v>63992.946799999998</v>
      </c>
      <c r="G37" s="280">
        <v>71015.693400000004</v>
      </c>
      <c r="H37" s="280">
        <v>56816.740299999998</v>
      </c>
      <c r="I37" s="281">
        <v>4.41</v>
      </c>
      <c r="J37" s="281">
        <v>28.54</v>
      </c>
      <c r="K37" s="281">
        <v>10.15</v>
      </c>
      <c r="L37" s="281">
        <v>179.06530000000001</v>
      </c>
      <c r="M37" s="260"/>
      <c r="N37" s="251"/>
      <c r="O37" s="244"/>
      <c r="P37" s="244"/>
      <c r="Q37" s="244"/>
      <c r="R37" s="98"/>
      <c r="S37" s="98"/>
      <c r="T37" s="98"/>
      <c r="U37" s="98"/>
    </row>
    <row r="38" spans="1:21" s="271" customFormat="1" ht="13.15" customHeight="1" x14ac:dyDescent="0.2">
      <c r="A38" s="272" t="s">
        <v>212</v>
      </c>
      <c r="B38" s="273">
        <v>1.2802</v>
      </c>
      <c r="C38" s="274">
        <v>43906.840700000001</v>
      </c>
      <c r="D38" s="275">
        <v>36565.200199999999</v>
      </c>
      <c r="E38" s="275">
        <v>39796.888700000003</v>
      </c>
      <c r="F38" s="275">
        <v>48457.4</v>
      </c>
      <c r="G38" s="275">
        <v>53178.4951</v>
      </c>
      <c r="H38" s="275">
        <v>44711.364800000003</v>
      </c>
      <c r="I38" s="276">
        <v>11.79</v>
      </c>
      <c r="J38" s="276">
        <v>10.24</v>
      </c>
      <c r="K38" s="276">
        <v>15.43</v>
      </c>
      <c r="L38" s="276">
        <v>175.00239999999999</v>
      </c>
      <c r="M38" s="260"/>
      <c r="N38" s="251"/>
      <c r="O38" s="244"/>
      <c r="P38" s="244"/>
      <c r="Q38" s="244"/>
      <c r="R38" s="98"/>
      <c r="S38" s="98"/>
      <c r="T38" s="98"/>
      <c r="U38" s="98"/>
    </row>
    <row r="39" spans="1:21" s="271" customFormat="1" ht="13.15" customHeight="1" x14ac:dyDescent="0.2">
      <c r="A39" s="277" t="s">
        <v>213</v>
      </c>
      <c r="B39" s="278">
        <v>4.8630000000000004</v>
      </c>
      <c r="C39" s="279">
        <v>44030.415099999998</v>
      </c>
      <c r="D39" s="280">
        <v>37090.749900000003</v>
      </c>
      <c r="E39" s="280">
        <v>40146.956100000003</v>
      </c>
      <c r="F39" s="280">
        <v>48070.072500000002</v>
      </c>
      <c r="G39" s="280">
        <v>52264.324399999998</v>
      </c>
      <c r="H39" s="280">
        <v>44629.929900000003</v>
      </c>
      <c r="I39" s="281">
        <v>13.57</v>
      </c>
      <c r="J39" s="281">
        <v>8.36</v>
      </c>
      <c r="K39" s="281">
        <v>15.67</v>
      </c>
      <c r="L39" s="281">
        <v>174.96610000000001</v>
      </c>
      <c r="M39" s="260"/>
      <c r="N39" s="251"/>
      <c r="O39" s="244"/>
      <c r="P39" s="244"/>
      <c r="Q39" s="244"/>
      <c r="R39" s="98"/>
      <c r="S39" s="98"/>
      <c r="T39" s="98"/>
      <c r="U39" s="98"/>
    </row>
    <row r="40" spans="1:21" s="271" customFormat="1" ht="13.15" customHeight="1" x14ac:dyDescent="0.2">
      <c r="A40" s="272" t="s">
        <v>214</v>
      </c>
      <c r="B40" s="273">
        <v>2.6661000000000001</v>
      </c>
      <c r="C40" s="274">
        <v>43828.731500000002</v>
      </c>
      <c r="D40" s="275">
        <v>36888.864200000004</v>
      </c>
      <c r="E40" s="275">
        <v>40116.2673</v>
      </c>
      <c r="F40" s="275">
        <v>47441.902900000001</v>
      </c>
      <c r="G40" s="275">
        <v>50936.423799999997</v>
      </c>
      <c r="H40" s="275">
        <v>44057.1054</v>
      </c>
      <c r="I40" s="276">
        <v>15.31</v>
      </c>
      <c r="J40" s="276">
        <v>5.96</v>
      </c>
      <c r="K40" s="276">
        <v>15.65</v>
      </c>
      <c r="L40" s="276">
        <v>174.21539999999999</v>
      </c>
      <c r="M40" s="260"/>
      <c r="N40" s="251"/>
      <c r="O40" s="244"/>
      <c r="P40" s="244"/>
      <c r="Q40" s="244"/>
      <c r="R40" s="98"/>
      <c r="S40" s="98"/>
      <c r="T40" s="98"/>
      <c r="U40" s="98"/>
    </row>
    <row r="41" spans="1:21" s="271" customFormat="1" ht="13.15" customHeight="1" x14ac:dyDescent="0.2">
      <c r="A41" s="277" t="s">
        <v>215</v>
      </c>
      <c r="B41" s="278">
        <v>2.6251000000000002</v>
      </c>
      <c r="C41" s="279">
        <v>35496.7503</v>
      </c>
      <c r="D41" s="280">
        <v>31631.1708</v>
      </c>
      <c r="E41" s="280">
        <v>33439.870199999998</v>
      </c>
      <c r="F41" s="280">
        <v>37910.857100000001</v>
      </c>
      <c r="G41" s="280">
        <v>40774.950499999999</v>
      </c>
      <c r="H41" s="280">
        <v>36087.3053</v>
      </c>
      <c r="I41" s="281">
        <v>14.63</v>
      </c>
      <c r="J41" s="281">
        <v>2.35</v>
      </c>
      <c r="K41" s="281">
        <v>14.89</v>
      </c>
      <c r="L41" s="281">
        <v>174.1849</v>
      </c>
      <c r="M41" s="260"/>
      <c r="N41" s="251"/>
      <c r="O41" s="244"/>
      <c r="P41" s="244"/>
      <c r="Q41" s="244"/>
      <c r="R41" s="98"/>
      <c r="S41" s="98"/>
      <c r="T41" s="98"/>
      <c r="U41" s="98"/>
    </row>
    <row r="42" spans="1:21" s="271" customFormat="1" ht="13.15" customHeight="1" x14ac:dyDescent="0.2">
      <c r="A42" s="272" t="s">
        <v>216</v>
      </c>
      <c r="B42" s="273">
        <v>0.17860000000000001</v>
      </c>
      <c r="C42" s="274">
        <v>41761.626799999998</v>
      </c>
      <c r="D42" s="275">
        <v>35024.8001</v>
      </c>
      <c r="E42" s="275">
        <v>37915.3966</v>
      </c>
      <c r="F42" s="275">
        <v>44818.419399999999</v>
      </c>
      <c r="G42" s="275">
        <v>47294.4611</v>
      </c>
      <c r="H42" s="275">
        <v>41497.897799999999</v>
      </c>
      <c r="I42" s="276">
        <v>11.54</v>
      </c>
      <c r="J42" s="276">
        <v>3.47</v>
      </c>
      <c r="K42" s="276">
        <v>15.63</v>
      </c>
      <c r="L42" s="276">
        <v>175.2011</v>
      </c>
      <c r="M42" s="260"/>
      <c r="N42" s="251"/>
      <c r="O42" s="244"/>
      <c r="P42" s="244"/>
      <c r="Q42" s="244"/>
      <c r="R42" s="98"/>
      <c r="S42" s="98"/>
      <c r="T42" s="98"/>
      <c r="U42" s="98"/>
    </row>
    <row r="43" spans="1:21" s="271" customFormat="1" ht="13.15" customHeight="1" x14ac:dyDescent="0.2">
      <c r="A43" s="277" t="s">
        <v>217</v>
      </c>
      <c r="B43" s="278">
        <v>0.18859999999999999</v>
      </c>
      <c r="C43" s="279">
        <v>42099.2212</v>
      </c>
      <c r="D43" s="280">
        <v>35887.7042</v>
      </c>
      <c r="E43" s="280">
        <v>38378.666599999997</v>
      </c>
      <c r="F43" s="280">
        <v>45472.001499999998</v>
      </c>
      <c r="G43" s="280">
        <v>48768.752899999999</v>
      </c>
      <c r="H43" s="280">
        <v>42425.943299999999</v>
      </c>
      <c r="I43" s="281">
        <v>14.07</v>
      </c>
      <c r="J43" s="281">
        <v>4.01</v>
      </c>
      <c r="K43" s="281">
        <v>15.93</v>
      </c>
      <c r="L43" s="281">
        <v>174.65940000000001</v>
      </c>
      <c r="M43" s="260"/>
      <c r="N43" s="251"/>
      <c r="O43" s="244"/>
      <c r="P43" s="244"/>
      <c r="Q43" s="244"/>
      <c r="R43" s="98"/>
      <c r="S43" s="98"/>
      <c r="T43" s="98"/>
      <c r="U43" s="98"/>
    </row>
    <row r="44" spans="1:21" s="271" customFormat="1" ht="13.15" customHeight="1" x14ac:dyDescent="0.2">
      <c r="A44" s="272" t="s">
        <v>218</v>
      </c>
      <c r="B44" s="273">
        <v>1.9311</v>
      </c>
      <c r="C44" s="274">
        <v>36555.938300000002</v>
      </c>
      <c r="D44" s="275">
        <v>30867.514500000001</v>
      </c>
      <c r="E44" s="275">
        <v>33552.136100000003</v>
      </c>
      <c r="F44" s="275">
        <v>41624.956299999998</v>
      </c>
      <c r="G44" s="275">
        <v>47298.344299999997</v>
      </c>
      <c r="H44" s="275">
        <v>38204.098100000003</v>
      </c>
      <c r="I44" s="276">
        <v>11.33</v>
      </c>
      <c r="J44" s="276">
        <v>7.85</v>
      </c>
      <c r="K44" s="276">
        <v>14.95</v>
      </c>
      <c r="L44" s="276">
        <v>174.64599999999999</v>
      </c>
      <c r="M44" s="260"/>
      <c r="N44" s="251"/>
      <c r="O44" s="244"/>
      <c r="P44" s="244"/>
      <c r="Q44" s="244"/>
      <c r="R44" s="98"/>
      <c r="S44" s="98"/>
      <c r="T44" s="98"/>
      <c r="U44" s="98"/>
    </row>
    <row r="45" spans="1:21" s="271" customFormat="1" ht="13.15" customHeight="1" x14ac:dyDescent="0.2">
      <c r="A45" s="277" t="s">
        <v>219</v>
      </c>
      <c r="B45" s="278">
        <v>1.0862000000000001</v>
      </c>
      <c r="C45" s="279">
        <v>48291.239099999999</v>
      </c>
      <c r="D45" s="280">
        <v>35750.544699999999</v>
      </c>
      <c r="E45" s="280">
        <v>41175.620000000003</v>
      </c>
      <c r="F45" s="280">
        <v>56411.452400000002</v>
      </c>
      <c r="G45" s="280">
        <v>68642.577499999999</v>
      </c>
      <c r="H45" s="280">
        <v>50707.429300000003</v>
      </c>
      <c r="I45" s="281">
        <v>13.57</v>
      </c>
      <c r="J45" s="281">
        <v>19.03</v>
      </c>
      <c r="K45" s="281">
        <v>11.17</v>
      </c>
      <c r="L45" s="281">
        <v>174.9494</v>
      </c>
      <c r="M45" s="260"/>
      <c r="N45" s="251"/>
      <c r="O45" s="244"/>
      <c r="P45" s="244"/>
      <c r="Q45" s="244"/>
      <c r="R45" s="98"/>
      <c r="S45" s="98"/>
      <c r="T45" s="98"/>
      <c r="U45" s="98"/>
    </row>
    <row r="46" spans="1:21" s="271" customFormat="1" ht="13.15" customHeight="1" x14ac:dyDescent="0.2">
      <c r="A46" s="272" t="s">
        <v>220</v>
      </c>
      <c r="B46" s="273">
        <v>7.2466999999999997</v>
      </c>
      <c r="C46" s="274">
        <v>51915.659599999999</v>
      </c>
      <c r="D46" s="275">
        <v>35886.305200000003</v>
      </c>
      <c r="E46" s="275">
        <v>43035.716800000002</v>
      </c>
      <c r="F46" s="275">
        <v>61779.960299999999</v>
      </c>
      <c r="G46" s="275">
        <v>75575.634999999995</v>
      </c>
      <c r="H46" s="275">
        <v>54154.050999999999</v>
      </c>
      <c r="I46" s="276">
        <v>13.15</v>
      </c>
      <c r="J46" s="276">
        <v>20.27</v>
      </c>
      <c r="K46" s="276">
        <v>11.39</v>
      </c>
      <c r="L46" s="276">
        <v>175.1431</v>
      </c>
      <c r="M46" s="260"/>
      <c r="N46" s="251"/>
      <c r="O46" s="244"/>
      <c r="P46" s="244"/>
      <c r="Q46" s="244"/>
      <c r="R46" s="98"/>
      <c r="S46" s="98"/>
      <c r="T46" s="98"/>
      <c r="U46" s="98"/>
    </row>
    <row r="47" spans="1:21" s="271" customFormat="1" ht="13.15" customHeight="1" x14ac:dyDescent="0.2">
      <c r="A47" s="277" t="s">
        <v>221</v>
      </c>
      <c r="B47" s="278">
        <v>0.76739999999999997</v>
      </c>
      <c r="C47" s="279">
        <v>43001.279499999997</v>
      </c>
      <c r="D47" s="280">
        <v>32377.841400000001</v>
      </c>
      <c r="E47" s="280">
        <v>37335.772799999999</v>
      </c>
      <c r="F47" s="280">
        <v>50960.574200000003</v>
      </c>
      <c r="G47" s="280">
        <v>60002.140599999999</v>
      </c>
      <c r="H47" s="280">
        <v>45105.778100000003</v>
      </c>
      <c r="I47" s="281">
        <v>9.61</v>
      </c>
      <c r="J47" s="281">
        <v>18.87</v>
      </c>
      <c r="K47" s="281">
        <v>11.04</v>
      </c>
      <c r="L47" s="281">
        <v>175.4187</v>
      </c>
      <c r="M47" s="260"/>
      <c r="N47" s="251"/>
      <c r="O47" s="244"/>
      <c r="P47" s="244"/>
      <c r="Q47" s="244"/>
      <c r="R47" s="98"/>
      <c r="S47" s="98"/>
      <c r="T47" s="98"/>
      <c r="U47" s="98"/>
    </row>
    <row r="48" spans="1:21" s="271" customFormat="1" ht="13.15" customHeight="1" x14ac:dyDescent="0.2">
      <c r="A48" s="272" t="s">
        <v>222</v>
      </c>
      <c r="B48" s="273">
        <v>0.53779999999999994</v>
      </c>
      <c r="C48" s="274">
        <v>36216.076999999997</v>
      </c>
      <c r="D48" s="275">
        <v>31764.4094</v>
      </c>
      <c r="E48" s="275">
        <v>33576.353799999997</v>
      </c>
      <c r="F48" s="275">
        <v>40510.1639</v>
      </c>
      <c r="G48" s="275">
        <v>44279.494400000003</v>
      </c>
      <c r="H48" s="275">
        <v>37425.066800000001</v>
      </c>
      <c r="I48" s="276">
        <v>11.04</v>
      </c>
      <c r="J48" s="276">
        <v>8.57</v>
      </c>
      <c r="K48" s="276">
        <v>9.76</v>
      </c>
      <c r="L48" s="276">
        <v>174.5864</v>
      </c>
      <c r="M48" s="260"/>
      <c r="N48" s="251"/>
      <c r="O48" s="244"/>
      <c r="P48" s="244"/>
      <c r="Q48" s="244"/>
      <c r="R48" s="98"/>
      <c r="S48" s="98"/>
      <c r="T48" s="98"/>
      <c r="U48" s="98"/>
    </row>
    <row r="49" spans="1:21" s="271" customFormat="1" ht="13.15" customHeight="1" x14ac:dyDescent="0.2">
      <c r="A49" s="277" t="s">
        <v>223</v>
      </c>
      <c r="B49" s="278">
        <v>1.7214</v>
      </c>
      <c r="C49" s="279">
        <v>49446.5291</v>
      </c>
      <c r="D49" s="280">
        <v>32686.676200000002</v>
      </c>
      <c r="E49" s="280">
        <v>39243.828399999999</v>
      </c>
      <c r="F49" s="280">
        <v>59479.983899999999</v>
      </c>
      <c r="G49" s="280">
        <v>72157.011499999993</v>
      </c>
      <c r="H49" s="280">
        <v>51312.0556</v>
      </c>
      <c r="I49" s="281">
        <v>11.97</v>
      </c>
      <c r="J49" s="281">
        <v>19.36</v>
      </c>
      <c r="K49" s="281">
        <v>11.7</v>
      </c>
      <c r="L49" s="281">
        <v>174.72059999999999</v>
      </c>
      <c r="M49" s="260"/>
      <c r="N49" s="251"/>
      <c r="O49" s="244"/>
      <c r="P49" s="244"/>
      <c r="Q49" s="244"/>
      <c r="R49" s="98"/>
      <c r="S49" s="98"/>
      <c r="T49" s="98"/>
      <c r="U49" s="98"/>
    </row>
    <row r="50" spans="1:21" s="271" customFormat="1" ht="13.15" customHeight="1" x14ac:dyDescent="0.2">
      <c r="A50" s="272" t="s">
        <v>224</v>
      </c>
      <c r="B50" s="273">
        <v>0.65790000000000004</v>
      </c>
      <c r="C50" s="274">
        <v>35085.266000000003</v>
      </c>
      <c r="D50" s="275">
        <v>27377.9166</v>
      </c>
      <c r="E50" s="275">
        <v>30412.864399999999</v>
      </c>
      <c r="F50" s="275">
        <v>41723.422400000003</v>
      </c>
      <c r="G50" s="275">
        <v>52565.771699999998</v>
      </c>
      <c r="H50" s="275">
        <v>37600.465499999998</v>
      </c>
      <c r="I50" s="276">
        <v>10.4</v>
      </c>
      <c r="J50" s="276">
        <v>11.47</v>
      </c>
      <c r="K50" s="276">
        <v>10.66</v>
      </c>
      <c r="L50" s="276">
        <v>174.29470000000001</v>
      </c>
      <c r="M50" s="260"/>
      <c r="N50" s="251"/>
      <c r="O50" s="244"/>
      <c r="P50" s="244"/>
      <c r="Q50" s="244"/>
      <c r="R50" s="98"/>
      <c r="S50" s="98"/>
      <c r="T50" s="98"/>
      <c r="U50" s="98"/>
    </row>
    <row r="51" spans="1:21" s="271" customFormat="1" ht="13.15" customHeight="1" x14ac:dyDescent="0.2">
      <c r="A51" s="277" t="s">
        <v>225</v>
      </c>
      <c r="B51" s="278">
        <v>0.30980000000000002</v>
      </c>
      <c r="C51" s="279">
        <v>41094.4139</v>
      </c>
      <c r="D51" s="280">
        <v>32859.2546</v>
      </c>
      <c r="E51" s="280">
        <v>35984.420700000002</v>
      </c>
      <c r="F51" s="280">
        <v>47090.8099</v>
      </c>
      <c r="G51" s="280">
        <v>54546.710800000001</v>
      </c>
      <c r="H51" s="280">
        <v>42548.918899999997</v>
      </c>
      <c r="I51" s="281">
        <v>7.6</v>
      </c>
      <c r="J51" s="281">
        <v>11.28</v>
      </c>
      <c r="K51" s="281">
        <v>13.53</v>
      </c>
      <c r="L51" s="281">
        <v>174.9502</v>
      </c>
      <c r="M51" s="260"/>
      <c r="N51" s="251"/>
      <c r="O51" s="244"/>
      <c r="P51" s="244"/>
      <c r="Q51" s="244"/>
      <c r="R51" s="98"/>
      <c r="S51" s="98"/>
      <c r="T51" s="98"/>
      <c r="U51" s="98"/>
    </row>
    <row r="52" spans="1:21" s="271" customFormat="1" ht="13.15" customHeight="1" x14ac:dyDescent="0.2">
      <c r="A52" s="272" t="s">
        <v>226</v>
      </c>
      <c r="B52" s="273">
        <v>0.4481</v>
      </c>
      <c r="C52" s="274">
        <v>39478.002699999997</v>
      </c>
      <c r="D52" s="275">
        <v>31196.936799999999</v>
      </c>
      <c r="E52" s="275">
        <v>34921.735200000003</v>
      </c>
      <c r="F52" s="275">
        <v>44316.122600000002</v>
      </c>
      <c r="G52" s="275">
        <v>54376.287700000001</v>
      </c>
      <c r="H52" s="275">
        <v>41580.776599999997</v>
      </c>
      <c r="I52" s="276">
        <v>10.5</v>
      </c>
      <c r="J52" s="276">
        <v>19.18</v>
      </c>
      <c r="K52" s="276">
        <v>11.06</v>
      </c>
      <c r="L52" s="276">
        <v>173.95160000000001</v>
      </c>
      <c r="M52" s="260"/>
      <c r="N52" s="251"/>
      <c r="O52" s="244"/>
      <c r="P52" s="244"/>
      <c r="Q52" s="244"/>
      <c r="R52" s="98"/>
      <c r="S52" s="98"/>
      <c r="T52" s="98"/>
      <c r="U52" s="98"/>
    </row>
    <row r="53" spans="1:21" s="271" customFormat="1" ht="13.15" customHeight="1" x14ac:dyDescent="0.2">
      <c r="A53" s="277" t="s">
        <v>227</v>
      </c>
      <c r="B53" s="278">
        <v>0.6956</v>
      </c>
      <c r="C53" s="279">
        <v>40406.704700000002</v>
      </c>
      <c r="D53" s="280">
        <v>34655.0095</v>
      </c>
      <c r="E53" s="280">
        <v>37130.588300000003</v>
      </c>
      <c r="F53" s="280">
        <v>49795.8554</v>
      </c>
      <c r="G53" s="280">
        <v>57792.162499999999</v>
      </c>
      <c r="H53" s="280">
        <v>44138.309200000003</v>
      </c>
      <c r="I53" s="281">
        <v>6.46</v>
      </c>
      <c r="J53" s="281">
        <v>16.559999999999999</v>
      </c>
      <c r="K53" s="281">
        <v>9.11</v>
      </c>
      <c r="L53" s="281">
        <v>174.392</v>
      </c>
      <c r="M53" s="260"/>
      <c r="N53" s="251"/>
      <c r="O53" s="244"/>
      <c r="P53" s="244"/>
      <c r="Q53" s="244"/>
      <c r="R53" s="98"/>
      <c r="S53" s="98"/>
      <c r="T53" s="98"/>
      <c r="U53" s="98"/>
    </row>
    <row r="54" spans="1:21" s="271" customFormat="1" ht="13.15" customHeight="1" x14ac:dyDescent="0.2">
      <c r="A54" s="272" t="s">
        <v>228</v>
      </c>
      <c r="B54" s="273">
        <v>0.60599999999999998</v>
      </c>
      <c r="C54" s="274">
        <v>37376.109400000001</v>
      </c>
      <c r="D54" s="275">
        <v>30538.692899999998</v>
      </c>
      <c r="E54" s="275">
        <v>33643.714099999997</v>
      </c>
      <c r="F54" s="275">
        <v>43790.9467</v>
      </c>
      <c r="G54" s="275">
        <v>50295.775600000001</v>
      </c>
      <c r="H54" s="275">
        <v>39314.783100000001</v>
      </c>
      <c r="I54" s="276">
        <v>8.7200000000000006</v>
      </c>
      <c r="J54" s="276">
        <v>18.41</v>
      </c>
      <c r="K54" s="276">
        <v>10.4</v>
      </c>
      <c r="L54" s="276">
        <v>174.334</v>
      </c>
      <c r="M54" s="260"/>
      <c r="N54" s="251"/>
      <c r="O54" s="244"/>
      <c r="P54" s="244"/>
      <c r="Q54" s="244"/>
      <c r="R54" s="98"/>
      <c r="S54" s="98"/>
      <c r="T54" s="98"/>
      <c r="U54" s="98"/>
    </row>
    <row r="55" spans="1:21" s="271" customFormat="1" ht="13.15" customHeight="1" x14ac:dyDescent="0.2">
      <c r="A55" s="277" t="s">
        <v>229</v>
      </c>
      <c r="B55" s="278">
        <v>0.29260000000000003</v>
      </c>
      <c r="C55" s="279">
        <v>31783.699700000001</v>
      </c>
      <c r="D55" s="280">
        <v>25910.051200000002</v>
      </c>
      <c r="E55" s="280">
        <v>28453</v>
      </c>
      <c r="F55" s="280">
        <v>34863.696900000003</v>
      </c>
      <c r="G55" s="280">
        <v>38699.9588</v>
      </c>
      <c r="H55" s="280">
        <v>32175.204600000001</v>
      </c>
      <c r="I55" s="281">
        <v>10.039999999999999</v>
      </c>
      <c r="J55" s="281">
        <v>8.6300000000000008</v>
      </c>
      <c r="K55" s="281">
        <v>10.09</v>
      </c>
      <c r="L55" s="281">
        <v>174.4169</v>
      </c>
      <c r="M55" s="260"/>
      <c r="N55" s="251"/>
      <c r="O55" s="244"/>
      <c r="P55" s="244"/>
      <c r="Q55" s="244"/>
      <c r="R55" s="98"/>
      <c r="S55" s="98"/>
      <c r="T55" s="98"/>
      <c r="U55" s="98"/>
    </row>
    <row r="56" spans="1:21" s="271" customFormat="1" ht="13.15" customHeight="1" x14ac:dyDescent="0.2">
      <c r="A56" s="272" t="s">
        <v>230</v>
      </c>
      <c r="B56" s="273">
        <v>0.85309999999999997</v>
      </c>
      <c r="C56" s="274">
        <v>29811.7762</v>
      </c>
      <c r="D56" s="275">
        <v>24980.411199999999</v>
      </c>
      <c r="E56" s="275">
        <v>26879.1666</v>
      </c>
      <c r="F56" s="275">
        <v>39274.628299999997</v>
      </c>
      <c r="G56" s="275">
        <v>52465.676500000001</v>
      </c>
      <c r="H56" s="275">
        <v>34575.5625</v>
      </c>
      <c r="I56" s="276">
        <v>7.44</v>
      </c>
      <c r="J56" s="276">
        <v>22.74</v>
      </c>
      <c r="K56" s="276">
        <v>9.9600000000000009</v>
      </c>
      <c r="L56" s="276">
        <v>173.35640000000001</v>
      </c>
      <c r="M56" s="260"/>
      <c r="N56" s="251"/>
      <c r="O56" s="244"/>
      <c r="P56" s="244"/>
      <c r="Q56" s="244"/>
      <c r="R56" s="98"/>
      <c r="S56" s="98"/>
      <c r="T56" s="98"/>
      <c r="U56" s="98"/>
    </row>
    <row r="57" spans="1:21" s="271" customFormat="1" ht="13.15" customHeight="1" x14ac:dyDescent="0.2">
      <c r="A57" s="277" t="s">
        <v>231</v>
      </c>
      <c r="B57" s="278">
        <v>0.42180000000000001</v>
      </c>
      <c r="C57" s="279">
        <v>53964.869599999998</v>
      </c>
      <c r="D57" s="280">
        <v>35367.202599999997</v>
      </c>
      <c r="E57" s="280">
        <v>41219.686300000001</v>
      </c>
      <c r="F57" s="280">
        <v>69400.838900000002</v>
      </c>
      <c r="G57" s="280">
        <v>81118.882800000007</v>
      </c>
      <c r="H57" s="280">
        <v>56194.331700000002</v>
      </c>
      <c r="I57" s="281">
        <v>7.74</v>
      </c>
      <c r="J57" s="281">
        <v>25.6</v>
      </c>
      <c r="K57" s="281">
        <v>10.57</v>
      </c>
      <c r="L57" s="281">
        <v>192.38900000000001</v>
      </c>
      <c r="M57" s="260"/>
      <c r="N57" s="251"/>
      <c r="O57" s="244"/>
      <c r="P57" s="244"/>
      <c r="Q57" s="244"/>
      <c r="R57" s="98"/>
      <c r="S57" s="98"/>
      <c r="T57" s="98"/>
      <c r="U57" s="98"/>
    </row>
    <row r="58" spans="1:21" s="271" customFormat="1" ht="13.15" customHeight="1" x14ac:dyDescent="0.2">
      <c r="A58" s="272" t="s">
        <v>232</v>
      </c>
      <c r="B58" s="273">
        <v>0.89859999999999995</v>
      </c>
      <c r="C58" s="274">
        <v>41306.632799999999</v>
      </c>
      <c r="D58" s="275">
        <v>30032.2104</v>
      </c>
      <c r="E58" s="275">
        <v>34215.643499999998</v>
      </c>
      <c r="F58" s="275">
        <v>50789.083200000001</v>
      </c>
      <c r="G58" s="275">
        <v>60037.815399999999</v>
      </c>
      <c r="H58" s="275">
        <v>43570.336799999997</v>
      </c>
      <c r="I58" s="276">
        <v>5.2</v>
      </c>
      <c r="J58" s="276">
        <v>19.5</v>
      </c>
      <c r="K58" s="276">
        <v>11.22</v>
      </c>
      <c r="L58" s="276">
        <v>182.8647</v>
      </c>
      <c r="M58" s="260"/>
      <c r="N58" s="251"/>
      <c r="O58" s="244"/>
      <c r="P58" s="244"/>
      <c r="Q58" s="244"/>
      <c r="R58" s="98"/>
      <c r="S58" s="98"/>
      <c r="T58" s="98"/>
      <c r="U58" s="98"/>
    </row>
    <row r="59" spans="1:21" s="271" customFormat="1" ht="13.15" customHeight="1" x14ac:dyDescent="0.2">
      <c r="A59" s="277" t="s">
        <v>233</v>
      </c>
      <c r="B59" s="278">
        <v>4.2750000000000004</v>
      </c>
      <c r="C59" s="279">
        <v>50067.565999999999</v>
      </c>
      <c r="D59" s="280">
        <v>36498.972699999998</v>
      </c>
      <c r="E59" s="280">
        <v>41837.702499999999</v>
      </c>
      <c r="F59" s="280">
        <v>57105.305899999999</v>
      </c>
      <c r="G59" s="280">
        <v>63009.474000000002</v>
      </c>
      <c r="H59" s="280">
        <v>50007.5052</v>
      </c>
      <c r="I59" s="281">
        <v>2.94</v>
      </c>
      <c r="J59" s="281">
        <v>27.48</v>
      </c>
      <c r="K59" s="281">
        <v>10.09</v>
      </c>
      <c r="L59" s="281">
        <v>176.23089999999999</v>
      </c>
      <c r="M59" s="260"/>
      <c r="N59" s="251"/>
      <c r="O59" s="244"/>
      <c r="P59" s="244"/>
      <c r="Q59" s="244"/>
      <c r="R59" s="98"/>
      <c r="S59" s="98"/>
      <c r="T59" s="98"/>
      <c r="U59" s="98"/>
    </row>
    <row r="60" spans="1:21" s="271" customFormat="1" ht="13.15" customHeight="1" x14ac:dyDescent="0.2">
      <c r="A60" s="272" t="s">
        <v>234</v>
      </c>
      <c r="B60" s="273">
        <v>0.15570000000000001</v>
      </c>
      <c r="C60" s="274">
        <v>47371.322800000002</v>
      </c>
      <c r="D60" s="275">
        <v>36430.621800000001</v>
      </c>
      <c r="E60" s="275">
        <v>42859.793899999997</v>
      </c>
      <c r="F60" s="275">
        <v>53857.1054</v>
      </c>
      <c r="G60" s="275">
        <v>59740.699500000002</v>
      </c>
      <c r="H60" s="275">
        <v>47950.5236</v>
      </c>
      <c r="I60" s="276">
        <v>0.72</v>
      </c>
      <c r="J60" s="276">
        <v>30.55</v>
      </c>
      <c r="K60" s="276">
        <v>9.51</v>
      </c>
      <c r="L60" s="276">
        <v>171.3057</v>
      </c>
      <c r="M60" s="260"/>
      <c r="N60" s="251"/>
      <c r="O60" s="244"/>
      <c r="P60" s="244"/>
      <c r="Q60" s="244"/>
      <c r="R60" s="98"/>
      <c r="S60" s="98"/>
      <c r="T60" s="98"/>
      <c r="U60" s="98"/>
    </row>
    <row r="61" spans="1:21" s="271" customFormat="1" ht="13.15" customHeight="1" x14ac:dyDescent="0.2">
      <c r="A61" s="277" t="s">
        <v>235</v>
      </c>
      <c r="B61" s="278">
        <v>0.30599999999999999</v>
      </c>
      <c r="C61" s="279">
        <v>36579.605799999998</v>
      </c>
      <c r="D61" s="280">
        <v>27474.510600000001</v>
      </c>
      <c r="E61" s="280">
        <v>31319.4123</v>
      </c>
      <c r="F61" s="280">
        <v>41003.103499999997</v>
      </c>
      <c r="G61" s="280">
        <v>44392.0101</v>
      </c>
      <c r="H61" s="280">
        <v>36403.851799999997</v>
      </c>
      <c r="I61" s="281">
        <v>4.59</v>
      </c>
      <c r="J61" s="281">
        <v>11.83</v>
      </c>
      <c r="K61" s="281">
        <v>11.03</v>
      </c>
      <c r="L61" s="281">
        <v>175.09119999999999</v>
      </c>
      <c r="M61" s="260"/>
      <c r="N61" s="251"/>
      <c r="O61" s="244"/>
      <c r="P61" s="244"/>
      <c r="Q61" s="244"/>
      <c r="R61" s="98"/>
      <c r="S61" s="98"/>
      <c r="T61" s="98"/>
      <c r="U61" s="98"/>
    </row>
    <row r="62" spans="1:21" s="271" customFormat="1" ht="13.15" customHeight="1" x14ac:dyDescent="0.2">
      <c r="A62" s="272" t="s">
        <v>236</v>
      </c>
      <c r="B62" s="273">
        <v>0.59040000000000004</v>
      </c>
      <c r="C62" s="274">
        <v>43205.0242</v>
      </c>
      <c r="D62" s="275">
        <v>31595.926200000002</v>
      </c>
      <c r="E62" s="275">
        <v>38667.695699999997</v>
      </c>
      <c r="F62" s="275">
        <v>47192.080099999999</v>
      </c>
      <c r="G62" s="275">
        <v>51395.951000000001</v>
      </c>
      <c r="H62" s="275">
        <v>42521.3629</v>
      </c>
      <c r="I62" s="276">
        <v>2.25</v>
      </c>
      <c r="J62" s="276">
        <v>33.07</v>
      </c>
      <c r="K62" s="276">
        <v>10.06</v>
      </c>
      <c r="L62" s="276">
        <v>176.7037</v>
      </c>
      <c r="M62" s="260"/>
      <c r="N62" s="251"/>
      <c r="O62" s="244"/>
      <c r="P62" s="244"/>
      <c r="Q62" s="244"/>
      <c r="R62" s="98"/>
      <c r="S62" s="98"/>
      <c r="T62" s="98"/>
      <c r="U62" s="98"/>
    </row>
    <row r="63" spans="1:21" s="271" customFormat="1" ht="13.15" customHeight="1" x14ac:dyDescent="0.2">
      <c r="A63" s="277" t="s">
        <v>237</v>
      </c>
      <c r="B63" s="278">
        <v>0.1278</v>
      </c>
      <c r="C63" s="279">
        <v>36394.433700000001</v>
      </c>
      <c r="D63" s="280">
        <v>30100.9967</v>
      </c>
      <c r="E63" s="280">
        <v>33910.359100000001</v>
      </c>
      <c r="F63" s="280">
        <v>39447.404900000001</v>
      </c>
      <c r="G63" s="280">
        <v>45924.1973</v>
      </c>
      <c r="H63" s="280">
        <v>36958.228999999999</v>
      </c>
      <c r="I63" s="281">
        <v>10.48</v>
      </c>
      <c r="J63" s="281">
        <v>14.21</v>
      </c>
      <c r="K63" s="281">
        <v>11.87</v>
      </c>
      <c r="L63" s="281">
        <v>174.0557</v>
      </c>
      <c r="M63" s="260"/>
      <c r="N63" s="251"/>
      <c r="O63" s="244"/>
      <c r="P63" s="244"/>
      <c r="Q63" s="244"/>
      <c r="R63" s="98"/>
      <c r="S63" s="98"/>
      <c r="T63" s="98"/>
      <c r="U63" s="98"/>
    </row>
    <row r="64" spans="1:21" s="271" customFormat="1" ht="13.15" customHeight="1" x14ac:dyDescent="0.2">
      <c r="A64" s="272" t="s">
        <v>238</v>
      </c>
      <c r="B64" s="273">
        <v>0.46089999999999998</v>
      </c>
      <c r="C64" s="274">
        <v>54513.809000000001</v>
      </c>
      <c r="D64" s="275">
        <v>46186.7474</v>
      </c>
      <c r="E64" s="275">
        <v>49418.167999999998</v>
      </c>
      <c r="F64" s="275">
        <v>60243.944199999998</v>
      </c>
      <c r="G64" s="275">
        <v>66657.910499999998</v>
      </c>
      <c r="H64" s="275">
        <v>55345.244100000004</v>
      </c>
      <c r="I64" s="276">
        <v>4.3</v>
      </c>
      <c r="J64" s="276">
        <v>33.15</v>
      </c>
      <c r="K64" s="276">
        <v>10.02</v>
      </c>
      <c r="L64" s="276">
        <v>182.82149999999999</v>
      </c>
      <c r="M64" s="260"/>
      <c r="N64" s="251"/>
      <c r="O64" s="244"/>
      <c r="P64" s="244"/>
      <c r="Q64" s="244"/>
      <c r="R64" s="98"/>
      <c r="S64" s="98"/>
      <c r="T64" s="98"/>
      <c r="U64" s="98"/>
    </row>
    <row r="65" spans="1:21" s="271" customFormat="1" ht="13.15" customHeight="1" x14ac:dyDescent="0.2">
      <c r="A65" s="277" t="s">
        <v>239</v>
      </c>
      <c r="B65" s="278">
        <v>2.9218000000000002</v>
      </c>
      <c r="C65" s="279">
        <v>37921.390399999997</v>
      </c>
      <c r="D65" s="280">
        <v>29785.7343</v>
      </c>
      <c r="E65" s="280">
        <v>33134.7189</v>
      </c>
      <c r="F65" s="280">
        <v>44663.8102</v>
      </c>
      <c r="G65" s="280">
        <v>52485.9542</v>
      </c>
      <c r="H65" s="280">
        <v>39946.714800000002</v>
      </c>
      <c r="I65" s="281">
        <v>11.61</v>
      </c>
      <c r="J65" s="281">
        <v>16.350000000000001</v>
      </c>
      <c r="K65" s="281">
        <v>11.12</v>
      </c>
      <c r="L65" s="281">
        <v>174.5515</v>
      </c>
      <c r="M65" s="260"/>
      <c r="N65" s="251"/>
      <c r="O65" s="244"/>
      <c r="P65" s="244"/>
      <c r="Q65" s="244"/>
      <c r="R65" s="98"/>
      <c r="S65" s="98"/>
      <c r="T65" s="98"/>
      <c r="U65" s="98"/>
    </row>
    <row r="66" spans="1:21" s="271" customFormat="1" ht="13.15" customHeight="1" x14ac:dyDescent="0.2">
      <c r="A66" s="272" t="s">
        <v>240</v>
      </c>
      <c r="B66" s="273">
        <v>0.21490000000000001</v>
      </c>
      <c r="C66" s="274">
        <v>34236.883399999999</v>
      </c>
      <c r="D66" s="275">
        <v>27954.083299999998</v>
      </c>
      <c r="E66" s="275">
        <v>31167.920099999999</v>
      </c>
      <c r="F66" s="275">
        <v>37234.004399999998</v>
      </c>
      <c r="G66" s="275">
        <v>42289.2624</v>
      </c>
      <c r="H66" s="275">
        <v>35380.617100000003</v>
      </c>
      <c r="I66" s="276">
        <v>12.78</v>
      </c>
      <c r="J66" s="276">
        <v>12.19</v>
      </c>
      <c r="K66" s="276">
        <v>9.6999999999999993</v>
      </c>
      <c r="L66" s="276">
        <v>178.26140000000001</v>
      </c>
      <c r="M66" s="260"/>
      <c r="N66" s="251"/>
      <c r="O66" s="244"/>
      <c r="P66" s="244"/>
      <c r="Q66" s="244"/>
      <c r="R66" s="98"/>
      <c r="S66" s="98"/>
      <c r="T66" s="98"/>
      <c r="U66" s="98"/>
    </row>
    <row r="67" spans="1:21" s="271" customFormat="1" ht="13.15" customHeight="1" x14ac:dyDescent="0.2">
      <c r="A67" s="277" t="s">
        <v>241</v>
      </c>
      <c r="B67" s="278">
        <v>0.29609999999999997</v>
      </c>
      <c r="C67" s="279">
        <v>35004.287900000003</v>
      </c>
      <c r="D67" s="280">
        <v>27247.053400000001</v>
      </c>
      <c r="E67" s="280">
        <v>30774.289400000001</v>
      </c>
      <c r="F67" s="280">
        <v>41151.264300000003</v>
      </c>
      <c r="G67" s="280">
        <v>49068.982300000003</v>
      </c>
      <c r="H67" s="280">
        <v>37168.191400000003</v>
      </c>
      <c r="I67" s="281">
        <v>9.82</v>
      </c>
      <c r="J67" s="281">
        <v>19.25</v>
      </c>
      <c r="K67" s="281">
        <v>10.74</v>
      </c>
      <c r="L67" s="281">
        <v>174.9828</v>
      </c>
      <c r="M67" s="260"/>
      <c r="N67" s="251"/>
      <c r="O67" s="244"/>
      <c r="P67" s="244"/>
      <c r="Q67" s="244"/>
      <c r="R67" s="98"/>
      <c r="S67" s="98"/>
      <c r="T67" s="98"/>
      <c r="U67" s="98"/>
    </row>
    <row r="68" spans="1:21" s="271" customFormat="1" ht="13.15" customHeight="1" x14ac:dyDescent="0.2">
      <c r="A68" s="272" t="s">
        <v>242</v>
      </c>
      <c r="B68" s="273">
        <v>0.69550000000000001</v>
      </c>
      <c r="C68" s="274">
        <v>55998.411200000002</v>
      </c>
      <c r="D68" s="275">
        <v>30203.0933</v>
      </c>
      <c r="E68" s="275">
        <v>37642.674800000001</v>
      </c>
      <c r="F68" s="275">
        <v>73098.498999999996</v>
      </c>
      <c r="G68" s="275">
        <v>86301.210099999997</v>
      </c>
      <c r="H68" s="275">
        <v>58389.880299999997</v>
      </c>
      <c r="I68" s="276">
        <v>14.13</v>
      </c>
      <c r="J68" s="276">
        <v>25.56</v>
      </c>
      <c r="K68" s="276">
        <v>10.42</v>
      </c>
      <c r="L68" s="276">
        <v>174.58779999999999</v>
      </c>
      <c r="M68" s="260"/>
      <c r="N68" s="251"/>
      <c r="O68" s="244"/>
      <c r="P68" s="244"/>
      <c r="Q68" s="244"/>
      <c r="R68" s="98"/>
      <c r="S68" s="98"/>
      <c r="T68" s="98"/>
      <c r="U68" s="98"/>
    </row>
    <row r="69" spans="1:21" s="271" customFormat="1" ht="13.15" customHeight="1" x14ac:dyDescent="0.2">
      <c r="A69" s="277" t="s">
        <v>243</v>
      </c>
      <c r="B69" s="278">
        <v>0.48470000000000002</v>
      </c>
      <c r="C69" s="279">
        <v>33790.423799999997</v>
      </c>
      <c r="D69" s="280">
        <v>26311.25</v>
      </c>
      <c r="E69" s="280">
        <v>29354.912</v>
      </c>
      <c r="F69" s="280">
        <v>41138.445899999999</v>
      </c>
      <c r="G69" s="280">
        <v>49615.686699999998</v>
      </c>
      <c r="H69" s="280">
        <v>36230.758699999998</v>
      </c>
      <c r="I69" s="281">
        <v>11.35</v>
      </c>
      <c r="J69" s="281">
        <v>15.07</v>
      </c>
      <c r="K69" s="281">
        <v>10.66</v>
      </c>
      <c r="L69" s="281">
        <v>174.64859999999999</v>
      </c>
      <c r="M69" s="260"/>
      <c r="N69" s="251"/>
      <c r="O69" s="244"/>
      <c r="P69" s="244"/>
      <c r="Q69" s="244"/>
      <c r="R69" s="98"/>
      <c r="S69" s="98"/>
      <c r="T69" s="98"/>
      <c r="U69" s="98"/>
    </row>
    <row r="70" spans="1:21" s="271" customFormat="1" ht="13.15" customHeight="1" x14ac:dyDescent="0.2">
      <c r="A70" s="272" t="s">
        <v>244</v>
      </c>
      <c r="B70" s="273">
        <v>7.3906999999999998</v>
      </c>
      <c r="C70" s="274">
        <v>37481.337800000001</v>
      </c>
      <c r="D70" s="275">
        <v>26152.422500000001</v>
      </c>
      <c r="E70" s="275">
        <v>30791.275000000001</v>
      </c>
      <c r="F70" s="275">
        <v>45771.202400000002</v>
      </c>
      <c r="G70" s="275">
        <v>55458.049400000004</v>
      </c>
      <c r="H70" s="275">
        <v>39636.571799999998</v>
      </c>
      <c r="I70" s="276">
        <v>11.08</v>
      </c>
      <c r="J70" s="276">
        <v>17.600000000000001</v>
      </c>
      <c r="K70" s="276">
        <v>11.03</v>
      </c>
      <c r="L70" s="276">
        <v>174.316</v>
      </c>
      <c r="M70" s="260"/>
      <c r="N70" s="251"/>
      <c r="O70" s="244"/>
      <c r="P70" s="244"/>
      <c r="Q70" s="244"/>
      <c r="R70" s="98"/>
      <c r="S70" s="98"/>
      <c r="T70" s="98"/>
      <c r="U70" s="98"/>
    </row>
    <row r="71" spans="1:21" s="271" customFormat="1" ht="13.15" customHeight="1" x14ac:dyDescent="0.2">
      <c r="A71" s="277" t="s">
        <v>245</v>
      </c>
      <c r="B71" s="278">
        <v>2.3351999999999999</v>
      </c>
      <c r="C71" s="279">
        <v>38774.249300000003</v>
      </c>
      <c r="D71" s="280">
        <v>31730.002199999999</v>
      </c>
      <c r="E71" s="280">
        <v>35022.390299999999</v>
      </c>
      <c r="F71" s="280">
        <v>44149.9</v>
      </c>
      <c r="G71" s="280">
        <v>50855.377099999998</v>
      </c>
      <c r="H71" s="280">
        <v>40187.982799999998</v>
      </c>
      <c r="I71" s="281">
        <v>8.17</v>
      </c>
      <c r="J71" s="281">
        <v>21.01</v>
      </c>
      <c r="K71" s="281">
        <v>12.15</v>
      </c>
      <c r="L71" s="281">
        <v>174.25790000000001</v>
      </c>
      <c r="M71" s="260"/>
      <c r="N71" s="251"/>
      <c r="O71" s="244"/>
      <c r="P71" s="244"/>
      <c r="Q71" s="244"/>
      <c r="R71" s="98"/>
      <c r="S71" s="98"/>
      <c r="T71" s="98"/>
      <c r="U71" s="98"/>
    </row>
    <row r="72" spans="1:21" s="271" customFormat="1" ht="13.15" customHeight="1" x14ac:dyDescent="0.2">
      <c r="A72" s="272" t="s">
        <v>246</v>
      </c>
      <c r="B72" s="273">
        <v>1.8965000000000001</v>
      </c>
      <c r="C72" s="274">
        <v>32021.8125</v>
      </c>
      <c r="D72" s="275">
        <v>25706.083299999998</v>
      </c>
      <c r="E72" s="275">
        <v>28540</v>
      </c>
      <c r="F72" s="275">
        <v>36418.710599999999</v>
      </c>
      <c r="G72" s="275">
        <v>44004.645199999999</v>
      </c>
      <c r="H72" s="275">
        <v>33731.757599999997</v>
      </c>
      <c r="I72" s="276">
        <v>10.119999999999999</v>
      </c>
      <c r="J72" s="276">
        <v>11.03</v>
      </c>
      <c r="K72" s="276">
        <v>10.23</v>
      </c>
      <c r="L72" s="276">
        <v>174.91220000000001</v>
      </c>
      <c r="M72" s="260"/>
      <c r="N72" s="251"/>
      <c r="O72" s="244"/>
      <c r="P72" s="244"/>
      <c r="Q72" s="244"/>
      <c r="R72" s="98"/>
      <c r="S72" s="98"/>
      <c r="T72" s="98"/>
      <c r="U72" s="98"/>
    </row>
    <row r="73" spans="1:21" s="271" customFormat="1" ht="13.15" customHeight="1" x14ac:dyDescent="0.2">
      <c r="A73" s="277" t="s">
        <v>247</v>
      </c>
      <c r="B73" s="278">
        <v>0.2253</v>
      </c>
      <c r="C73" s="279">
        <v>39252.568899999998</v>
      </c>
      <c r="D73" s="280">
        <v>32184.879300000001</v>
      </c>
      <c r="E73" s="280">
        <v>35646.315000000002</v>
      </c>
      <c r="F73" s="280">
        <v>42756.750200000002</v>
      </c>
      <c r="G73" s="280">
        <v>46879.442199999998</v>
      </c>
      <c r="H73" s="280">
        <v>39546.448900000003</v>
      </c>
      <c r="I73" s="281">
        <v>11.53</v>
      </c>
      <c r="J73" s="281">
        <v>17.95</v>
      </c>
      <c r="K73" s="281">
        <v>11.33</v>
      </c>
      <c r="L73" s="281">
        <v>174.29910000000001</v>
      </c>
      <c r="M73" s="260"/>
      <c r="N73" s="251"/>
      <c r="O73" s="244"/>
      <c r="P73" s="244"/>
      <c r="Q73" s="244"/>
      <c r="R73" s="98"/>
      <c r="S73" s="98"/>
      <c r="T73" s="98"/>
      <c r="U73" s="98"/>
    </row>
    <row r="74" spans="1:21" s="271" customFormat="1" ht="13.15" customHeight="1" x14ac:dyDescent="0.2">
      <c r="A74" s="272" t="s">
        <v>248</v>
      </c>
      <c r="B74" s="273">
        <v>10.062900000000001</v>
      </c>
      <c r="C74" s="274">
        <v>52761.214999999997</v>
      </c>
      <c r="D74" s="275">
        <v>40988.569799999997</v>
      </c>
      <c r="E74" s="275">
        <v>46192.739099999999</v>
      </c>
      <c r="F74" s="275">
        <v>60739.101600000002</v>
      </c>
      <c r="G74" s="275">
        <v>68958.239700000006</v>
      </c>
      <c r="H74" s="275">
        <v>54015.011899999998</v>
      </c>
      <c r="I74" s="276">
        <v>3.44</v>
      </c>
      <c r="J74" s="276">
        <v>22.19</v>
      </c>
      <c r="K74" s="276">
        <v>14.26</v>
      </c>
      <c r="L74" s="276">
        <v>171.3211</v>
      </c>
      <c r="M74" s="260"/>
      <c r="N74" s="251"/>
      <c r="O74" s="244"/>
      <c r="P74" s="244"/>
      <c r="Q74" s="244"/>
      <c r="R74" s="98"/>
      <c r="S74" s="98"/>
      <c r="T74" s="98"/>
      <c r="U74" s="98"/>
    </row>
    <row r="75" spans="1:21" s="271" customFormat="1" ht="13.15" customHeight="1" x14ac:dyDescent="0.2">
      <c r="A75" s="277" t="s">
        <v>249</v>
      </c>
      <c r="B75" s="278">
        <v>0.53439999999999999</v>
      </c>
      <c r="C75" s="279">
        <v>46809.230799999998</v>
      </c>
      <c r="D75" s="280">
        <v>31859.536800000002</v>
      </c>
      <c r="E75" s="280">
        <v>37862.846599999997</v>
      </c>
      <c r="F75" s="280">
        <v>56384.7333</v>
      </c>
      <c r="G75" s="280">
        <v>62072.857799999998</v>
      </c>
      <c r="H75" s="280">
        <v>47477.7664</v>
      </c>
      <c r="I75" s="281">
        <v>10.08</v>
      </c>
      <c r="J75" s="281">
        <v>21.25</v>
      </c>
      <c r="K75" s="281">
        <v>11.12</v>
      </c>
      <c r="L75" s="281">
        <v>175.81450000000001</v>
      </c>
      <c r="M75" s="260"/>
      <c r="N75" s="251"/>
      <c r="O75" s="244"/>
      <c r="P75" s="244"/>
      <c r="Q75" s="244"/>
      <c r="R75" s="98"/>
      <c r="S75" s="98"/>
      <c r="T75" s="98"/>
      <c r="U75" s="98"/>
    </row>
    <row r="76" spans="1:21" s="271" customFormat="1" ht="13.15" customHeight="1" x14ac:dyDescent="0.2">
      <c r="A76" s="272" t="s">
        <v>250</v>
      </c>
      <c r="B76" s="273">
        <v>0.83909999999999996</v>
      </c>
      <c r="C76" s="274">
        <v>37402.572800000002</v>
      </c>
      <c r="D76" s="275">
        <v>29276.3989</v>
      </c>
      <c r="E76" s="275">
        <v>32903.752699999997</v>
      </c>
      <c r="F76" s="275">
        <v>44385.707799999996</v>
      </c>
      <c r="G76" s="275">
        <v>53655.237699999998</v>
      </c>
      <c r="H76" s="275">
        <v>39810.802000000003</v>
      </c>
      <c r="I76" s="276">
        <v>10.23</v>
      </c>
      <c r="J76" s="276">
        <v>15.17</v>
      </c>
      <c r="K76" s="276">
        <v>10.8</v>
      </c>
      <c r="L76" s="276">
        <v>176.38319999999999</v>
      </c>
      <c r="M76" s="260"/>
      <c r="N76" s="251"/>
      <c r="O76" s="244"/>
      <c r="P76" s="244"/>
      <c r="Q76" s="244"/>
      <c r="R76" s="98"/>
      <c r="S76" s="98"/>
      <c r="T76" s="98"/>
      <c r="U76" s="98"/>
    </row>
    <row r="77" spans="1:21" s="271" customFormat="1" ht="13.15" customHeight="1" x14ac:dyDescent="0.2">
      <c r="A77" s="277" t="s">
        <v>251</v>
      </c>
      <c r="B77" s="278">
        <v>0.76949999999999996</v>
      </c>
      <c r="C77" s="279">
        <v>38242.351699999999</v>
      </c>
      <c r="D77" s="280">
        <v>30596.420600000001</v>
      </c>
      <c r="E77" s="280">
        <v>34335.804799999998</v>
      </c>
      <c r="F77" s="280">
        <v>42460.781199999998</v>
      </c>
      <c r="G77" s="280">
        <v>47352.599699999999</v>
      </c>
      <c r="H77" s="280">
        <v>38783.7863</v>
      </c>
      <c r="I77" s="281">
        <v>9.9600000000000009</v>
      </c>
      <c r="J77" s="281">
        <v>18.02</v>
      </c>
      <c r="K77" s="281">
        <v>10.78</v>
      </c>
      <c r="L77" s="281">
        <v>175.1481</v>
      </c>
      <c r="M77" s="260"/>
      <c r="N77" s="251"/>
      <c r="O77" s="244"/>
      <c r="P77" s="244"/>
      <c r="Q77" s="244"/>
      <c r="R77" s="98"/>
      <c r="S77" s="98"/>
      <c r="T77" s="98"/>
      <c r="U77" s="98"/>
    </row>
    <row r="78" spans="1:21" s="271" customFormat="1" ht="13.15" customHeight="1" x14ac:dyDescent="0.2">
      <c r="A78" s="272" t="s">
        <v>252</v>
      </c>
      <c r="B78" s="273">
        <v>0.42959999999999998</v>
      </c>
      <c r="C78" s="274">
        <v>35988.459199999998</v>
      </c>
      <c r="D78" s="275">
        <v>27401.803500000002</v>
      </c>
      <c r="E78" s="275">
        <v>30730.223999999998</v>
      </c>
      <c r="F78" s="275">
        <v>44965.492899999997</v>
      </c>
      <c r="G78" s="275">
        <v>54577.430500000002</v>
      </c>
      <c r="H78" s="275">
        <v>38760.263800000001</v>
      </c>
      <c r="I78" s="276">
        <v>8.66</v>
      </c>
      <c r="J78" s="276">
        <v>20.11</v>
      </c>
      <c r="K78" s="276">
        <v>10.58</v>
      </c>
      <c r="L78" s="276">
        <v>173.64240000000001</v>
      </c>
      <c r="M78" s="260"/>
      <c r="N78" s="251"/>
      <c r="O78" s="244"/>
      <c r="P78" s="244"/>
      <c r="Q78" s="244"/>
      <c r="R78" s="98"/>
      <c r="S78" s="98"/>
      <c r="T78" s="98"/>
      <c r="U78" s="98"/>
    </row>
    <row r="79" spans="1:21" s="271" customFormat="1" ht="13.15" customHeight="1" x14ac:dyDescent="0.2">
      <c r="A79" s="277" t="s">
        <v>253</v>
      </c>
      <c r="B79" s="278">
        <v>0.29360000000000003</v>
      </c>
      <c r="C79" s="279">
        <v>41415.020499999999</v>
      </c>
      <c r="D79" s="280">
        <v>30412.364699999998</v>
      </c>
      <c r="E79" s="280">
        <v>35145.944199999998</v>
      </c>
      <c r="F79" s="280">
        <v>48446.7719</v>
      </c>
      <c r="G79" s="280">
        <v>55364.008600000001</v>
      </c>
      <c r="H79" s="280">
        <v>42397.988700000002</v>
      </c>
      <c r="I79" s="281">
        <v>10.35</v>
      </c>
      <c r="J79" s="281">
        <v>22.38</v>
      </c>
      <c r="K79" s="281">
        <v>10.61</v>
      </c>
      <c r="L79" s="281">
        <v>175.834</v>
      </c>
      <c r="M79" s="260"/>
      <c r="N79" s="251"/>
      <c r="O79" s="244"/>
      <c r="P79" s="244"/>
      <c r="Q79" s="244"/>
      <c r="R79" s="98"/>
      <c r="S79" s="98"/>
      <c r="T79" s="98"/>
      <c r="U79" s="98"/>
    </row>
    <row r="80" spans="1:21" s="271" customFormat="1" ht="13.15" customHeight="1" x14ac:dyDescent="0.2">
      <c r="A80" s="272" t="s">
        <v>254</v>
      </c>
      <c r="B80" s="273">
        <v>3.2555000000000001</v>
      </c>
      <c r="C80" s="274">
        <v>36006.506000000001</v>
      </c>
      <c r="D80" s="275">
        <v>25709.602999999999</v>
      </c>
      <c r="E80" s="275">
        <v>30214.6394</v>
      </c>
      <c r="F80" s="275">
        <v>43755.658600000002</v>
      </c>
      <c r="G80" s="275">
        <v>51372.472900000001</v>
      </c>
      <c r="H80" s="275">
        <v>37884.641199999998</v>
      </c>
      <c r="I80" s="276">
        <v>10.16</v>
      </c>
      <c r="J80" s="276">
        <v>15.83</v>
      </c>
      <c r="K80" s="276">
        <v>10.7</v>
      </c>
      <c r="L80" s="276">
        <v>174.94739999999999</v>
      </c>
      <c r="M80" s="260"/>
      <c r="N80" s="251"/>
      <c r="O80" s="244"/>
      <c r="P80" s="244"/>
      <c r="Q80" s="244"/>
      <c r="R80" s="98"/>
      <c r="S80" s="98"/>
      <c r="T80" s="98"/>
      <c r="U80" s="98"/>
    </row>
    <row r="81" spans="1:21" s="271" customFormat="1" ht="13.15" customHeight="1" x14ac:dyDescent="0.2">
      <c r="A81" s="277" t="s">
        <v>255</v>
      </c>
      <c r="B81" s="278">
        <v>0.61160000000000003</v>
      </c>
      <c r="C81" s="279">
        <v>35174.627899999999</v>
      </c>
      <c r="D81" s="280">
        <v>26263.550999999999</v>
      </c>
      <c r="E81" s="280">
        <v>30292.2817</v>
      </c>
      <c r="F81" s="280">
        <v>40611.073100000001</v>
      </c>
      <c r="G81" s="280">
        <v>44730.977200000001</v>
      </c>
      <c r="H81" s="280">
        <v>35711.878599999996</v>
      </c>
      <c r="I81" s="281">
        <v>12.6</v>
      </c>
      <c r="J81" s="281">
        <v>17.010000000000002</v>
      </c>
      <c r="K81" s="281">
        <v>11.38</v>
      </c>
      <c r="L81" s="281">
        <v>174.68610000000001</v>
      </c>
      <c r="M81" s="260"/>
      <c r="N81" s="251"/>
      <c r="O81" s="244"/>
      <c r="P81" s="244"/>
      <c r="Q81" s="244"/>
      <c r="R81" s="98"/>
      <c r="S81" s="98"/>
      <c r="T81" s="98"/>
      <c r="U81" s="98"/>
    </row>
    <row r="82" spans="1:21" s="271" customFormat="1" ht="13.15" customHeight="1" x14ac:dyDescent="0.2">
      <c r="A82" s="272" t="s">
        <v>256</v>
      </c>
      <c r="B82" s="273">
        <v>0.36159999999999998</v>
      </c>
      <c r="C82" s="274">
        <v>27055.25</v>
      </c>
      <c r="D82" s="275">
        <v>22410.469700000001</v>
      </c>
      <c r="E82" s="275">
        <v>24822.701099999998</v>
      </c>
      <c r="F82" s="275">
        <v>29206.5082</v>
      </c>
      <c r="G82" s="275">
        <v>31886.387299999999</v>
      </c>
      <c r="H82" s="275">
        <v>27326.795300000002</v>
      </c>
      <c r="I82" s="276">
        <v>10.81</v>
      </c>
      <c r="J82" s="276">
        <v>9.36</v>
      </c>
      <c r="K82" s="276">
        <v>9.68</v>
      </c>
      <c r="L82" s="276">
        <v>174.2063</v>
      </c>
      <c r="M82" s="260"/>
      <c r="N82" s="251"/>
      <c r="O82" s="244"/>
      <c r="P82" s="244"/>
      <c r="Q82" s="244"/>
      <c r="R82" s="98"/>
      <c r="S82" s="98"/>
      <c r="T82" s="98"/>
      <c r="U82" s="98"/>
    </row>
    <row r="83" spans="1:21" s="271" customFormat="1" ht="13.15" customHeight="1" x14ac:dyDescent="0.2">
      <c r="A83" s="277" t="s">
        <v>257</v>
      </c>
      <c r="B83" s="278">
        <v>8.3799999999999999E-2</v>
      </c>
      <c r="C83" s="279">
        <v>30528.533299999999</v>
      </c>
      <c r="D83" s="280">
        <v>24191.564999999999</v>
      </c>
      <c r="E83" s="280">
        <v>27291.833299999998</v>
      </c>
      <c r="F83" s="280">
        <v>40160.078099999999</v>
      </c>
      <c r="G83" s="280">
        <v>43970.9853</v>
      </c>
      <c r="H83" s="280">
        <v>33220.280100000004</v>
      </c>
      <c r="I83" s="281">
        <v>8.93</v>
      </c>
      <c r="J83" s="281">
        <v>15.99</v>
      </c>
      <c r="K83" s="281">
        <v>11.04</v>
      </c>
      <c r="L83" s="281">
        <v>176.27699999999999</v>
      </c>
      <c r="M83" s="260"/>
      <c r="N83" s="251"/>
      <c r="O83" s="244"/>
      <c r="P83" s="244"/>
      <c r="Q83" s="244"/>
      <c r="R83" s="98"/>
      <c r="S83" s="98"/>
      <c r="T83" s="98"/>
      <c r="U83" s="98"/>
    </row>
    <row r="84" spans="1:21" s="271" customFormat="1" ht="13.15" customHeight="1" x14ac:dyDescent="0.2">
      <c r="A84" s="272" t="s">
        <v>258</v>
      </c>
      <c r="B84" s="273">
        <v>6.9800000000000001E-2</v>
      </c>
      <c r="C84" s="274">
        <v>23424.083299999998</v>
      </c>
      <c r="D84" s="275">
        <v>18532</v>
      </c>
      <c r="E84" s="275">
        <v>20756.026600000001</v>
      </c>
      <c r="F84" s="275">
        <v>28718.9166</v>
      </c>
      <c r="G84" s="275">
        <v>35607.814599999998</v>
      </c>
      <c r="H84" s="275">
        <v>25226.560399999998</v>
      </c>
      <c r="I84" s="276">
        <v>5.99</v>
      </c>
      <c r="J84" s="276">
        <v>22.34</v>
      </c>
      <c r="K84" s="276">
        <v>10.119999999999999</v>
      </c>
      <c r="L84" s="276">
        <v>173.7002</v>
      </c>
      <c r="M84" s="260"/>
      <c r="N84" s="251"/>
      <c r="O84" s="244"/>
      <c r="P84" s="244"/>
      <c r="Q84" s="244"/>
      <c r="R84" s="98"/>
      <c r="S84" s="98"/>
      <c r="T84" s="98"/>
      <c r="U84" s="98"/>
    </row>
    <row r="85" spans="1:21" s="271" customFormat="1" ht="13.15" customHeight="1" x14ac:dyDescent="0.2">
      <c r="A85" s="277" t="s">
        <v>259</v>
      </c>
      <c r="B85" s="278">
        <v>4.53E-2</v>
      </c>
      <c r="C85" s="279">
        <v>26797.411899999999</v>
      </c>
      <c r="D85" s="280">
        <v>20349.833299999998</v>
      </c>
      <c r="E85" s="280">
        <v>22660.284800000001</v>
      </c>
      <c r="F85" s="280">
        <v>33095.917300000001</v>
      </c>
      <c r="G85" s="280">
        <v>39610.388400000003</v>
      </c>
      <c r="H85" s="280">
        <v>28869.036599999999</v>
      </c>
      <c r="I85" s="281">
        <v>6.26</v>
      </c>
      <c r="J85" s="281">
        <v>24.79</v>
      </c>
      <c r="K85" s="281">
        <v>9.5</v>
      </c>
      <c r="L85" s="281">
        <v>171.602</v>
      </c>
      <c r="M85" s="260"/>
      <c r="N85" s="251"/>
      <c r="O85" s="244"/>
      <c r="P85" s="244"/>
      <c r="Q85" s="244"/>
      <c r="R85" s="98"/>
      <c r="S85" s="98"/>
      <c r="T85" s="98"/>
      <c r="U85" s="98"/>
    </row>
    <row r="86" spans="1:21" s="271" customFormat="1" ht="13.15" customHeight="1" x14ac:dyDescent="0.2">
      <c r="A86" s="272" t="s">
        <v>260</v>
      </c>
      <c r="B86" s="273">
        <v>0.19589999999999999</v>
      </c>
      <c r="C86" s="274">
        <v>32961.5265</v>
      </c>
      <c r="D86" s="275">
        <v>23350.109499999999</v>
      </c>
      <c r="E86" s="275">
        <v>26506.997100000001</v>
      </c>
      <c r="F86" s="275">
        <v>36685.292300000001</v>
      </c>
      <c r="G86" s="275">
        <v>41038.5334</v>
      </c>
      <c r="H86" s="275">
        <v>32435.827399999998</v>
      </c>
      <c r="I86" s="276">
        <v>10.07</v>
      </c>
      <c r="J86" s="276">
        <v>20.12</v>
      </c>
      <c r="K86" s="276">
        <v>10.09</v>
      </c>
      <c r="L86" s="276">
        <v>174.87819999999999</v>
      </c>
      <c r="M86" s="260"/>
      <c r="N86" s="251"/>
      <c r="O86" s="244"/>
      <c r="P86" s="244"/>
      <c r="Q86" s="244"/>
      <c r="R86" s="98"/>
      <c r="S86" s="98"/>
      <c r="T86" s="98"/>
      <c r="U86" s="98"/>
    </row>
    <row r="87" spans="1:21" s="271" customFormat="1" ht="13.15" customHeight="1" x14ac:dyDescent="0.2">
      <c r="A87" s="277" t="s">
        <v>261</v>
      </c>
      <c r="B87" s="278">
        <v>4.9200000000000001E-2</v>
      </c>
      <c r="C87" s="279">
        <v>37775.706200000001</v>
      </c>
      <c r="D87" s="280">
        <v>25662.5</v>
      </c>
      <c r="E87" s="280">
        <v>29090.249599999999</v>
      </c>
      <c r="F87" s="280">
        <v>44241.946900000003</v>
      </c>
      <c r="G87" s="280">
        <v>56278.151400000002</v>
      </c>
      <c r="H87" s="280">
        <v>38000.867100000003</v>
      </c>
      <c r="I87" s="281">
        <v>16.18</v>
      </c>
      <c r="J87" s="281">
        <v>16.079999999999998</v>
      </c>
      <c r="K87" s="281">
        <v>11.11</v>
      </c>
      <c r="L87" s="281">
        <v>176.1422</v>
      </c>
      <c r="M87" s="260"/>
      <c r="N87" s="251"/>
      <c r="O87" s="244"/>
      <c r="P87" s="244"/>
      <c r="Q87" s="244"/>
      <c r="R87" s="98"/>
      <c r="S87" s="98"/>
      <c r="T87" s="98"/>
      <c r="U87" s="98"/>
    </row>
    <row r="88" spans="1:21" s="271" customFormat="1" ht="13.15" customHeight="1" x14ac:dyDescent="0.2">
      <c r="A88" s="272" t="s">
        <v>262</v>
      </c>
      <c r="B88" s="273">
        <v>0.33360000000000001</v>
      </c>
      <c r="C88" s="274">
        <v>37619.456299999998</v>
      </c>
      <c r="D88" s="275">
        <v>29327.2317</v>
      </c>
      <c r="E88" s="275">
        <v>33172.310100000002</v>
      </c>
      <c r="F88" s="275">
        <v>44079.519699999997</v>
      </c>
      <c r="G88" s="275">
        <v>50548.515599999999</v>
      </c>
      <c r="H88" s="275">
        <v>39481.913800000002</v>
      </c>
      <c r="I88" s="276">
        <v>11.6</v>
      </c>
      <c r="J88" s="276">
        <v>17.39</v>
      </c>
      <c r="K88" s="276">
        <v>10.76</v>
      </c>
      <c r="L88" s="276">
        <v>174.30670000000001</v>
      </c>
      <c r="M88" s="260"/>
      <c r="N88" s="251"/>
      <c r="O88" s="244"/>
      <c r="P88" s="244"/>
      <c r="Q88" s="244"/>
      <c r="R88" s="98"/>
      <c r="S88" s="98"/>
      <c r="T88" s="98"/>
      <c r="U88" s="98"/>
    </row>
    <row r="89" spans="1:21" s="271" customFormat="1" ht="13.15" customHeight="1" x14ac:dyDescent="0.2">
      <c r="A89" s="277" t="s">
        <v>263</v>
      </c>
      <c r="B89" s="278">
        <v>0.2223</v>
      </c>
      <c r="C89" s="279">
        <v>33913.569300000003</v>
      </c>
      <c r="D89" s="280">
        <v>23361.25</v>
      </c>
      <c r="E89" s="280">
        <v>26652.786400000001</v>
      </c>
      <c r="F89" s="280">
        <v>46310.832199999997</v>
      </c>
      <c r="G89" s="280">
        <v>55111.955699999999</v>
      </c>
      <c r="H89" s="280">
        <v>37968.879200000003</v>
      </c>
      <c r="I89" s="281">
        <v>8.93</v>
      </c>
      <c r="J89" s="281">
        <v>15.39</v>
      </c>
      <c r="K89" s="281">
        <v>11.35</v>
      </c>
      <c r="L89" s="281">
        <v>173.85730000000001</v>
      </c>
      <c r="M89" s="260"/>
      <c r="N89" s="251"/>
      <c r="O89" s="244"/>
      <c r="P89" s="244"/>
      <c r="Q89" s="244"/>
      <c r="R89" s="98"/>
      <c r="S89" s="98"/>
      <c r="T89" s="98"/>
      <c r="U89" s="98"/>
    </row>
    <row r="90" spans="1:21" s="271" customFormat="1" ht="13.15" customHeight="1" x14ac:dyDescent="0.2">
      <c r="A90" s="272" t="s">
        <v>264</v>
      </c>
      <c r="B90" s="273">
        <v>9.3399999999999997E-2</v>
      </c>
      <c r="C90" s="274">
        <v>39923.986700000001</v>
      </c>
      <c r="D90" s="275">
        <v>29953.6741</v>
      </c>
      <c r="E90" s="275">
        <v>34166.186199999996</v>
      </c>
      <c r="F90" s="275">
        <v>46676.6374</v>
      </c>
      <c r="G90" s="275">
        <v>53694.899299999997</v>
      </c>
      <c r="H90" s="275">
        <v>41970.810299999997</v>
      </c>
      <c r="I90" s="276">
        <v>12.57</v>
      </c>
      <c r="J90" s="276">
        <v>16.899999999999999</v>
      </c>
      <c r="K90" s="276">
        <v>11.89</v>
      </c>
      <c r="L90" s="276">
        <v>174.62880000000001</v>
      </c>
      <c r="M90" s="260"/>
      <c r="N90" s="251"/>
      <c r="O90" s="244"/>
      <c r="P90" s="244"/>
      <c r="Q90" s="244"/>
      <c r="R90" s="98"/>
      <c r="S90" s="98"/>
      <c r="T90" s="98"/>
      <c r="U90" s="98"/>
    </row>
    <row r="91" spans="1:21" s="271" customFormat="1" ht="13.15" customHeight="1" x14ac:dyDescent="0.2">
      <c r="A91" s="277" t="s">
        <v>265</v>
      </c>
      <c r="B91" s="278">
        <v>0.12670000000000001</v>
      </c>
      <c r="C91" s="279">
        <v>29095.613399999998</v>
      </c>
      <c r="D91" s="280">
        <v>23596.1666</v>
      </c>
      <c r="E91" s="280">
        <v>26113</v>
      </c>
      <c r="F91" s="280">
        <v>32927.368900000001</v>
      </c>
      <c r="G91" s="280">
        <v>37130.355300000003</v>
      </c>
      <c r="H91" s="280">
        <v>29970.7147</v>
      </c>
      <c r="I91" s="281">
        <v>7.57</v>
      </c>
      <c r="J91" s="281">
        <v>16.71</v>
      </c>
      <c r="K91" s="281">
        <v>10.87</v>
      </c>
      <c r="L91" s="281">
        <v>175.8261</v>
      </c>
      <c r="M91" s="260"/>
      <c r="N91" s="251"/>
      <c r="O91" s="244"/>
      <c r="P91" s="244"/>
      <c r="Q91" s="244"/>
      <c r="R91" s="98"/>
      <c r="S91" s="98"/>
      <c r="T91" s="98"/>
      <c r="U91" s="98"/>
    </row>
    <row r="92" spans="1:21" s="271" customFormat="1" ht="13.15" customHeight="1" x14ac:dyDescent="0.2">
      <c r="A92" s="272" t="s">
        <v>266</v>
      </c>
      <c r="B92" s="273">
        <v>0.22009999999999999</v>
      </c>
      <c r="C92" s="274">
        <v>36301.9951</v>
      </c>
      <c r="D92" s="275">
        <v>30020.468400000002</v>
      </c>
      <c r="E92" s="275">
        <v>32605.718400000002</v>
      </c>
      <c r="F92" s="275">
        <v>43558.833500000001</v>
      </c>
      <c r="G92" s="275">
        <v>49774.861799999999</v>
      </c>
      <c r="H92" s="275">
        <v>38992.7929</v>
      </c>
      <c r="I92" s="276">
        <v>5.61</v>
      </c>
      <c r="J92" s="276">
        <v>24.04</v>
      </c>
      <c r="K92" s="276">
        <v>10.62</v>
      </c>
      <c r="L92" s="276">
        <v>176.31039999999999</v>
      </c>
      <c r="M92" s="260"/>
      <c r="N92" s="251"/>
      <c r="O92" s="244"/>
      <c r="P92" s="244"/>
      <c r="Q92" s="244"/>
      <c r="R92" s="98"/>
      <c r="S92" s="98"/>
      <c r="T92" s="98"/>
      <c r="U92" s="98"/>
    </row>
    <row r="93" spans="1:21" s="271" customFormat="1" ht="13.15" customHeight="1" x14ac:dyDescent="0.2">
      <c r="A93" s="277" t="s">
        <v>267</v>
      </c>
      <c r="B93" s="278">
        <v>0.85970000000000002</v>
      </c>
      <c r="C93" s="279">
        <v>33102.0524</v>
      </c>
      <c r="D93" s="280">
        <v>25799.2703</v>
      </c>
      <c r="E93" s="280">
        <v>29598.002199999999</v>
      </c>
      <c r="F93" s="280">
        <v>38221.176399999997</v>
      </c>
      <c r="G93" s="280">
        <v>45958.4228</v>
      </c>
      <c r="H93" s="280">
        <v>34869.9064</v>
      </c>
      <c r="I93" s="281">
        <v>11.13</v>
      </c>
      <c r="J93" s="281">
        <v>11.22</v>
      </c>
      <c r="K93" s="281">
        <v>10.72</v>
      </c>
      <c r="L93" s="281">
        <v>175.6771</v>
      </c>
      <c r="M93" s="260"/>
      <c r="N93" s="251"/>
      <c r="O93" s="244"/>
      <c r="P93" s="244"/>
      <c r="Q93" s="244"/>
      <c r="R93" s="98"/>
      <c r="S93" s="98"/>
      <c r="T93" s="98"/>
      <c r="U93" s="98"/>
    </row>
    <row r="94" spans="1:21" s="271" customFormat="1" ht="13.15" customHeight="1" x14ac:dyDescent="0.2">
      <c r="A94" s="272" t="s">
        <v>268</v>
      </c>
      <c r="B94" s="273">
        <v>0.1129</v>
      </c>
      <c r="C94" s="274">
        <v>30996.952600000001</v>
      </c>
      <c r="D94" s="275">
        <v>22278</v>
      </c>
      <c r="E94" s="275">
        <v>26363.7114</v>
      </c>
      <c r="F94" s="275">
        <v>36029.754300000001</v>
      </c>
      <c r="G94" s="275">
        <v>40934.284500000002</v>
      </c>
      <c r="H94" s="275">
        <v>31485.600699999999</v>
      </c>
      <c r="I94" s="276">
        <v>13.56</v>
      </c>
      <c r="J94" s="276">
        <v>15.47</v>
      </c>
      <c r="K94" s="276">
        <v>10.49</v>
      </c>
      <c r="L94" s="276">
        <v>174.39259999999999</v>
      </c>
      <c r="M94" s="260"/>
      <c r="N94" s="251"/>
      <c r="O94" s="244"/>
      <c r="P94" s="244"/>
      <c r="Q94" s="244"/>
      <c r="R94" s="98"/>
      <c r="S94" s="98"/>
      <c r="T94" s="98"/>
      <c r="U94" s="98"/>
    </row>
    <row r="95" spans="1:21" s="271" customFormat="1" ht="13.15" customHeight="1" x14ac:dyDescent="0.2">
      <c r="A95" s="277" t="s">
        <v>269</v>
      </c>
      <c r="B95" s="278">
        <v>0.53190000000000004</v>
      </c>
      <c r="C95" s="279">
        <v>30710.154900000001</v>
      </c>
      <c r="D95" s="280">
        <v>23535.177199999998</v>
      </c>
      <c r="E95" s="280">
        <v>26136.333299999998</v>
      </c>
      <c r="F95" s="280">
        <v>36271.5789</v>
      </c>
      <c r="G95" s="280">
        <v>43422.083599999998</v>
      </c>
      <c r="H95" s="280">
        <v>32113.119600000002</v>
      </c>
      <c r="I95" s="281">
        <v>9.17</v>
      </c>
      <c r="J95" s="281">
        <v>12.71</v>
      </c>
      <c r="K95" s="281">
        <v>11.21</v>
      </c>
      <c r="L95" s="281">
        <v>174.3064</v>
      </c>
      <c r="M95" s="260"/>
      <c r="N95" s="251"/>
      <c r="O95" s="244"/>
      <c r="P95" s="244"/>
      <c r="Q95" s="244"/>
      <c r="R95" s="98"/>
      <c r="S95" s="98"/>
      <c r="T95" s="98"/>
      <c r="U95" s="98"/>
    </row>
    <row r="96" spans="1:21" s="271" customFormat="1" ht="13.15" customHeight="1" x14ac:dyDescent="0.2">
      <c r="A96" s="272" t="s">
        <v>270</v>
      </c>
      <c r="B96" s="273">
        <v>0.28460000000000002</v>
      </c>
      <c r="C96" s="274">
        <v>41829.572099999998</v>
      </c>
      <c r="D96" s="275">
        <v>32866.811099999999</v>
      </c>
      <c r="E96" s="275">
        <v>36386.9058</v>
      </c>
      <c r="F96" s="275">
        <v>48283.741000000002</v>
      </c>
      <c r="G96" s="275">
        <v>55723.262999999999</v>
      </c>
      <c r="H96" s="275">
        <v>44469.770299999996</v>
      </c>
      <c r="I96" s="276">
        <v>14.43</v>
      </c>
      <c r="J96" s="276">
        <v>19.07</v>
      </c>
      <c r="K96" s="276">
        <v>10.79</v>
      </c>
      <c r="L96" s="276">
        <v>174.67570000000001</v>
      </c>
      <c r="M96" s="260"/>
      <c r="N96" s="251"/>
      <c r="O96" s="244"/>
      <c r="P96" s="244"/>
      <c r="Q96" s="244"/>
      <c r="R96" s="98"/>
      <c r="S96" s="98"/>
      <c r="T96" s="98"/>
      <c r="U96" s="98"/>
    </row>
    <row r="97" spans="1:21" s="271" customFormat="1" ht="13.15" customHeight="1" x14ac:dyDescent="0.2">
      <c r="A97" s="277" t="s">
        <v>271</v>
      </c>
      <c r="B97" s="278">
        <v>2.0097</v>
      </c>
      <c r="C97" s="279">
        <v>39591.262000000002</v>
      </c>
      <c r="D97" s="280">
        <v>30193.966899999999</v>
      </c>
      <c r="E97" s="280">
        <v>33995.749199999998</v>
      </c>
      <c r="F97" s="280">
        <v>47939.072800000002</v>
      </c>
      <c r="G97" s="280">
        <v>56739.899799999999</v>
      </c>
      <c r="H97" s="280">
        <v>42296.569300000003</v>
      </c>
      <c r="I97" s="281">
        <v>11.28</v>
      </c>
      <c r="J97" s="281">
        <v>17.399999999999999</v>
      </c>
      <c r="K97" s="281">
        <v>11.14</v>
      </c>
      <c r="L97" s="281">
        <v>175.02279999999999</v>
      </c>
      <c r="M97" s="260"/>
      <c r="N97" s="251"/>
      <c r="O97" s="244"/>
      <c r="P97" s="244"/>
      <c r="Q97" s="244"/>
      <c r="R97" s="98"/>
      <c r="S97" s="98"/>
      <c r="T97" s="98"/>
      <c r="U97" s="98"/>
    </row>
    <row r="98" spans="1:21" s="271" customFormat="1" ht="13.15" customHeight="1" x14ac:dyDescent="0.2">
      <c r="A98" s="272" t="s">
        <v>272</v>
      </c>
      <c r="B98" s="273">
        <v>2.4238</v>
      </c>
      <c r="C98" s="274">
        <v>23919.75</v>
      </c>
      <c r="D98" s="275">
        <v>19747.194800000001</v>
      </c>
      <c r="E98" s="275">
        <v>21537.8413</v>
      </c>
      <c r="F98" s="275">
        <v>27194.7274</v>
      </c>
      <c r="G98" s="275">
        <v>31162.911800000002</v>
      </c>
      <c r="H98" s="275">
        <v>24871.9247</v>
      </c>
      <c r="I98" s="276">
        <v>14.32</v>
      </c>
      <c r="J98" s="276">
        <v>9.4600000000000009</v>
      </c>
      <c r="K98" s="276">
        <v>9.4</v>
      </c>
      <c r="L98" s="276">
        <v>174.77539999999999</v>
      </c>
      <c r="M98" s="260"/>
      <c r="N98" s="251"/>
      <c r="O98" s="244"/>
      <c r="P98" s="244"/>
      <c r="Q98" s="244"/>
      <c r="R98" s="98"/>
      <c r="S98" s="98"/>
      <c r="T98" s="98"/>
      <c r="U98" s="98"/>
    </row>
    <row r="99" spans="1:21" s="271" customFormat="1" ht="13.15" customHeight="1" x14ac:dyDescent="0.2">
      <c r="A99" s="277" t="s">
        <v>273</v>
      </c>
      <c r="B99" s="278">
        <v>0.7349</v>
      </c>
      <c r="C99" s="279">
        <v>30360.984</v>
      </c>
      <c r="D99" s="280">
        <v>20498.9166</v>
      </c>
      <c r="E99" s="280">
        <v>24393.628700000001</v>
      </c>
      <c r="F99" s="280">
        <v>36386.830600000001</v>
      </c>
      <c r="G99" s="280">
        <v>40627.786200000002</v>
      </c>
      <c r="H99" s="280">
        <v>30844.958500000001</v>
      </c>
      <c r="I99" s="281">
        <v>13.93</v>
      </c>
      <c r="J99" s="281">
        <v>13.61</v>
      </c>
      <c r="K99" s="281">
        <v>9.39</v>
      </c>
      <c r="L99" s="281">
        <v>174.65180000000001</v>
      </c>
      <c r="M99" s="260"/>
      <c r="N99" s="251"/>
      <c r="O99" s="244"/>
      <c r="P99" s="244"/>
      <c r="Q99" s="244"/>
      <c r="R99" s="98"/>
      <c r="S99" s="98"/>
      <c r="T99" s="98"/>
      <c r="U99" s="98"/>
    </row>
    <row r="100" spans="1:21" s="271" customFormat="1" ht="13.15" customHeight="1" x14ac:dyDescent="0.2">
      <c r="A100" s="272" t="s">
        <v>274</v>
      </c>
      <c r="B100" s="273">
        <v>0.91080000000000005</v>
      </c>
      <c r="C100" s="274">
        <v>25188.75</v>
      </c>
      <c r="D100" s="275">
        <v>20030.194500000001</v>
      </c>
      <c r="E100" s="275">
        <v>22056.358700000001</v>
      </c>
      <c r="F100" s="275">
        <v>29889.8403</v>
      </c>
      <c r="G100" s="275">
        <v>35734.530299999999</v>
      </c>
      <c r="H100" s="275">
        <v>26851.709500000001</v>
      </c>
      <c r="I100" s="276">
        <v>15.34</v>
      </c>
      <c r="J100" s="276">
        <v>10.08</v>
      </c>
      <c r="K100" s="276">
        <v>9.2799999999999994</v>
      </c>
      <c r="L100" s="276">
        <v>174.76820000000001</v>
      </c>
      <c r="M100" s="260"/>
      <c r="N100" s="251"/>
      <c r="O100" s="244"/>
      <c r="P100" s="244"/>
      <c r="Q100" s="244"/>
      <c r="R100" s="98"/>
      <c r="S100" s="98"/>
      <c r="T100" s="98"/>
      <c r="U100" s="98"/>
    </row>
    <row r="101" spans="1:21" s="271" customFormat="1" ht="13.15" customHeight="1" x14ac:dyDescent="0.2">
      <c r="A101" s="277" t="s">
        <v>275</v>
      </c>
      <c r="B101" s="278">
        <v>0.17519999999999999</v>
      </c>
      <c r="C101" s="279">
        <v>30753.636500000001</v>
      </c>
      <c r="D101" s="280">
        <v>22356.25</v>
      </c>
      <c r="E101" s="280">
        <v>25990.7961</v>
      </c>
      <c r="F101" s="280">
        <v>34259.605499999998</v>
      </c>
      <c r="G101" s="280">
        <v>41763.721599999997</v>
      </c>
      <c r="H101" s="280">
        <v>31584.947800000002</v>
      </c>
      <c r="I101" s="281">
        <v>4.49</v>
      </c>
      <c r="J101" s="281">
        <v>27.7</v>
      </c>
      <c r="K101" s="281">
        <v>9.17</v>
      </c>
      <c r="L101" s="281">
        <v>174.29589999999999</v>
      </c>
      <c r="M101" s="260"/>
      <c r="N101" s="251"/>
      <c r="O101" s="244"/>
      <c r="P101" s="244"/>
      <c r="Q101" s="244"/>
      <c r="R101" s="98"/>
      <c r="S101" s="98"/>
      <c r="T101" s="98"/>
      <c r="U101" s="98"/>
    </row>
    <row r="102" spans="1:21" s="271" customFormat="1" ht="13.15" customHeight="1" x14ac:dyDescent="0.2">
      <c r="A102" s="272" t="s">
        <v>276</v>
      </c>
      <c r="B102" s="273">
        <v>0.1653</v>
      </c>
      <c r="C102" s="274">
        <v>30674.0972</v>
      </c>
      <c r="D102" s="275">
        <v>23520.005399999998</v>
      </c>
      <c r="E102" s="275">
        <v>26888</v>
      </c>
      <c r="F102" s="275">
        <v>36730.415099999998</v>
      </c>
      <c r="G102" s="275">
        <v>42570.729700000004</v>
      </c>
      <c r="H102" s="275">
        <v>32034.509900000001</v>
      </c>
      <c r="I102" s="276">
        <v>12.31</v>
      </c>
      <c r="J102" s="276">
        <v>17.489999999999998</v>
      </c>
      <c r="K102" s="276">
        <v>10.32</v>
      </c>
      <c r="L102" s="276">
        <v>174.05420000000001</v>
      </c>
      <c r="M102" s="260"/>
      <c r="N102" s="251"/>
      <c r="O102" s="244"/>
      <c r="P102" s="244"/>
      <c r="Q102" s="244"/>
      <c r="R102" s="98"/>
      <c r="S102" s="98"/>
      <c r="T102" s="98"/>
      <c r="U102" s="98"/>
    </row>
    <row r="103" spans="1:21" s="271" customFormat="1" ht="13.15" customHeight="1" x14ac:dyDescent="0.2">
      <c r="A103" s="277" t="s">
        <v>277</v>
      </c>
      <c r="B103" s="278">
        <v>1.1205000000000001</v>
      </c>
      <c r="C103" s="279">
        <v>28477.768499999998</v>
      </c>
      <c r="D103" s="280">
        <v>24101.987499999999</v>
      </c>
      <c r="E103" s="280">
        <v>26338.4444</v>
      </c>
      <c r="F103" s="280">
        <v>30870.088199999998</v>
      </c>
      <c r="G103" s="280">
        <v>33288.842499999999</v>
      </c>
      <c r="H103" s="280">
        <v>28776.173200000001</v>
      </c>
      <c r="I103" s="281">
        <v>12.36</v>
      </c>
      <c r="J103" s="281">
        <v>3.37</v>
      </c>
      <c r="K103" s="281">
        <v>15.58</v>
      </c>
      <c r="L103" s="281">
        <v>174.59549999999999</v>
      </c>
      <c r="M103" s="260"/>
      <c r="N103" s="251"/>
      <c r="O103" s="244"/>
      <c r="P103" s="244"/>
      <c r="Q103" s="244"/>
      <c r="R103" s="98"/>
      <c r="S103" s="98"/>
      <c r="T103" s="98"/>
      <c r="U103" s="98"/>
    </row>
    <row r="104" spans="1:21" s="271" customFormat="1" ht="13.15" customHeight="1" x14ac:dyDescent="0.2">
      <c r="A104" s="272" t="s">
        <v>278</v>
      </c>
      <c r="B104" s="273">
        <v>0.97289999999999999</v>
      </c>
      <c r="C104" s="274">
        <v>34967.980900000002</v>
      </c>
      <c r="D104" s="275">
        <v>28237.333299999998</v>
      </c>
      <c r="E104" s="275">
        <v>31534.6371</v>
      </c>
      <c r="F104" s="275">
        <v>38222.329599999997</v>
      </c>
      <c r="G104" s="275">
        <v>41404.550499999998</v>
      </c>
      <c r="H104" s="275">
        <v>35099.453699999998</v>
      </c>
      <c r="I104" s="276">
        <v>6.71</v>
      </c>
      <c r="J104" s="276">
        <v>22.69</v>
      </c>
      <c r="K104" s="276">
        <v>10.42</v>
      </c>
      <c r="L104" s="276">
        <v>170.59379999999999</v>
      </c>
      <c r="M104" s="260"/>
      <c r="N104" s="251"/>
      <c r="O104" s="244"/>
      <c r="P104" s="244"/>
      <c r="Q104" s="244"/>
      <c r="R104" s="98"/>
      <c r="S104" s="98"/>
      <c r="T104" s="98"/>
      <c r="U104" s="98"/>
    </row>
    <row r="105" spans="1:21" s="271" customFormat="1" ht="13.15" customHeight="1" x14ac:dyDescent="0.2">
      <c r="A105" s="277" t="s">
        <v>279</v>
      </c>
      <c r="B105" s="278">
        <v>0.26269999999999999</v>
      </c>
      <c r="C105" s="279">
        <v>28878.4676</v>
      </c>
      <c r="D105" s="280">
        <v>25182.566200000001</v>
      </c>
      <c r="E105" s="280">
        <v>26582.310399999998</v>
      </c>
      <c r="F105" s="280">
        <v>31407.232</v>
      </c>
      <c r="G105" s="280">
        <v>34916.528100000003</v>
      </c>
      <c r="H105" s="280">
        <v>29707.645499999999</v>
      </c>
      <c r="I105" s="281">
        <v>7.83</v>
      </c>
      <c r="J105" s="281">
        <v>12.8</v>
      </c>
      <c r="K105" s="281">
        <v>9.65</v>
      </c>
      <c r="L105" s="281">
        <v>174.9059</v>
      </c>
      <c r="M105" s="260"/>
      <c r="N105" s="251"/>
      <c r="O105" s="244"/>
      <c r="P105" s="244"/>
      <c r="Q105" s="244"/>
      <c r="R105" s="98"/>
      <c r="S105" s="98"/>
      <c r="T105" s="98"/>
      <c r="U105" s="98"/>
    </row>
    <row r="106" spans="1:21" s="271" customFormat="1" ht="13.15" customHeight="1" x14ac:dyDescent="0.2">
      <c r="A106" s="272" t="s">
        <v>280</v>
      </c>
      <c r="B106" s="273">
        <v>2.5402999999999998</v>
      </c>
      <c r="C106" s="274">
        <v>31458.552899999999</v>
      </c>
      <c r="D106" s="275">
        <v>23591.328000000001</v>
      </c>
      <c r="E106" s="275">
        <v>26382.119500000001</v>
      </c>
      <c r="F106" s="275">
        <v>36826.571199999998</v>
      </c>
      <c r="G106" s="275">
        <v>41415.620799999997</v>
      </c>
      <c r="H106" s="275">
        <v>32346.2598</v>
      </c>
      <c r="I106" s="276">
        <v>3.58</v>
      </c>
      <c r="J106" s="276">
        <v>24.47</v>
      </c>
      <c r="K106" s="276">
        <v>10.31</v>
      </c>
      <c r="L106" s="276">
        <v>178.8998</v>
      </c>
      <c r="M106" s="260"/>
      <c r="N106" s="251"/>
      <c r="O106" s="244"/>
      <c r="P106" s="244"/>
      <c r="Q106" s="244"/>
      <c r="R106" s="98"/>
      <c r="S106" s="98"/>
      <c r="T106" s="98"/>
      <c r="U106" s="98"/>
    </row>
    <row r="107" spans="1:21" s="271" customFormat="1" ht="13.15" customHeight="1" x14ac:dyDescent="0.2">
      <c r="A107" s="277" t="s">
        <v>281</v>
      </c>
      <c r="B107" s="278">
        <v>0.81010000000000004</v>
      </c>
      <c r="C107" s="279">
        <v>48052.165800000002</v>
      </c>
      <c r="D107" s="280">
        <v>38926.503499999999</v>
      </c>
      <c r="E107" s="280">
        <v>42858.592499999999</v>
      </c>
      <c r="F107" s="280">
        <v>54257.258199999997</v>
      </c>
      <c r="G107" s="280">
        <v>63181.048199999997</v>
      </c>
      <c r="H107" s="280">
        <v>49802.294000000002</v>
      </c>
      <c r="I107" s="281">
        <v>7.28</v>
      </c>
      <c r="J107" s="281">
        <v>24.06</v>
      </c>
      <c r="K107" s="281">
        <v>12.25</v>
      </c>
      <c r="L107" s="281">
        <v>165.79</v>
      </c>
      <c r="M107" s="260"/>
      <c r="N107" s="251"/>
      <c r="O107" s="244"/>
      <c r="P107" s="244"/>
      <c r="Q107" s="244"/>
      <c r="R107" s="98"/>
      <c r="S107" s="98"/>
      <c r="T107" s="98"/>
      <c r="U107" s="98"/>
    </row>
    <row r="108" spans="1:21" s="271" customFormat="1" ht="13.15" customHeight="1" x14ac:dyDescent="0.2">
      <c r="A108" s="272" t="s">
        <v>282</v>
      </c>
      <c r="B108" s="273">
        <v>1.6921999999999999</v>
      </c>
      <c r="C108" s="274">
        <v>48370.064599999998</v>
      </c>
      <c r="D108" s="275">
        <v>41873.525600000001</v>
      </c>
      <c r="E108" s="275">
        <v>44918.071600000003</v>
      </c>
      <c r="F108" s="275">
        <v>53780.639900000002</v>
      </c>
      <c r="G108" s="275">
        <v>58629.534500000002</v>
      </c>
      <c r="H108" s="275">
        <v>49655.690799999997</v>
      </c>
      <c r="I108" s="276">
        <v>3.45</v>
      </c>
      <c r="J108" s="276">
        <v>33.520000000000003</v>
      </c>
      <c r="K108" s="276">
        <v>8.9499999999999993</v>
      </c>
      <c r="L108" s="276">
        <v>170.5762</v>
      </c>
      <c r="M108" s="260"/>
      <c r="N108" s="251"/>
      <c r="O108" s="244"/>
      <c r="P108" s="244"/>
      <c r="Q108" s="244"/>
      <c r="R108" s="98"/>
      <c r="S108" s="98"/>
      <c r="T108" s="98"/>
      <c r="U108" s="98"/>
    </row>
    <row r="109" spans="1:21" s="271" customFormat="1" ht="13.15" customHeight="1" x14ac:dyDescent="0.2">
      <c r="A109" s="277" t="s">
        <v>283</v>
      </c>
      <c r="B109" s="278">
        <v>0.52959999999999996</v>
      </c>
      <c r="C109" s="279">
        <v>22510.6774</v>
      </c>
      <c r="D109" s="280">
        <v>16866.75</v>
      </c>
      <c r="E109" s="280">
        <v>19165.333299999998</v>
      </c>
      <c r="F109" s="280">
        <v>28556.5</v>
      </c>
      <c r="G109" s="280">
        <v>33737.881399999998</v>
      </c>
      <c r="H109" s="280">
        <v>24338.108</v>
      </c>
      <c r="I109" s="281">
        <v>9.4</v>
      </c>
      <c r="J109" s="281">
        <v>19.329999999999998</v>
      </c>
      <c r="K109" s="281">
        <v>9.3699999999999992</v>
      </c>
      <c r="L109" s="281">
        <v>177.69220000000001</v>
      </c>
      <c r="M109" s="260"/>
      <c r="N109" s="251"/>
      <c r="O109" s="244"/>
      <c r="P109" s="244"/>
      <c r="Q109" s="244"/>
      <c r="R109" s="98"/>
      <c r="S109" s="98"/>
      <c r="T109" s="98"/>
      <c r="U109" s="98"/>
    </row>
    <row r="110" spans="1:21" s="271" customFormat="1" ht="13.15" customHeight="1" x14ac:dyDescent="0.2">
      <c r="A110" s="272" t="s">
        <v>284</v>
      </c>
      <c r="B110" s="273">
        <v>0.1784</v>
      </c>
      <c r="C110" s="274">
        <v>28289.737799999999</v>
      </c>
      <c r="D110" s="275">
        <v>21976.056199999999</v>
      </c>
      <c r="E110" s="275">
        <v>24613.9166</v>
      </c>
      <c r="F110" s="275">
        <v>31451.186000000002</v>
      </c>
      <c r="G110" s="275">
        <v>36480.101199999997</v>
      </c>
      <c r="H110" s="275">
        <v>28870.287700000001</v>
      </c>
      <c r="I110" s="276">
        <v>9.5500000000000007</v>
      </c>
      <c r="J110" s="276">
        <v>18.18</v>
      </c>
      <c r="K110" s="276">
        <v>10.210000000000001</v>
      </c>
      <c r="L110" s="276">
        <v>178.15479999999999</v>
      </c>
      <c r="M110" s="260"/>
      <c r="N110" s="251"/>
      <c r="O110" s="244"/>
      <c r="P110" s="244"/>
      <c r="Q110" s="244"/>
      <c r="R110" s="98"/>
      <c r="S110" s="98"/>
      <c r="T110" s="98"/>
      <c r="U110" s="98"/>
    </row>
    <row r="111" spans="1:21" s="271" customFormat="1" ht="13.15" customHeight="1" x14ac:dyDescent="0.2">
      <c r="A111" s="277" t="s">
        <v>285</v>
      </c>
      <c r="B111" s="278">
        <v>6.6299999999999998E-2</v>
      </c>
      <c r="C111" s="279">
        <v>32127.367999999999</v>
      </c>
      <c r="D111" s="280">
        <v>25177.5</v>
      </c>
      <c r="E111" s="280">
        <v>27444.078699999998</v>
      </c>
      <c r="F111" s="280">
        <v>36532.440399999999</v>
      </c>
      <c r="G111" s="280">
        <v>41205.786800000002</v>
      </c>
      <c r="H111" s="280">
        <v>32421.062999999998</v>
      </c>
      <c r="I111" s="281">
        <v>5.12</v>
      </c>
      <c r="J111" s="281">
        <v>24.7</v>
      </c>
      <c r="K111" s="281">
        <v>11</v>
      </c>
      <c r="L111" s="281">
        <v>179.125</v>
      </c>
      <c r="M111" s="260"/>
      <c r="N111" s="251"/>
      <c r="O111" s="244"/>
      <c r="P111" s="244"/>
      <c r="Q111" s="244"/>
      <c r="R111" s="98"/>
      <c r="S111" s="98"/>
      <c r="T111" s="98"/>
      <c r="U111" s="98"/>
    </row>
    <row r="112" spans="1:21" s="271" customFormat="1" ht="13.15" customHeight="1" x14ac:dyDescent="0.2">
      <c r="A112" s="272" t="s">
        <v>286</v>
      </c>
      <c r="B112" s="273">
        <v>3.6400000000000002E-2</v>
      </c>
      <c r="C112" s="274">
        <v>27386.473900000001</v>
      </c>
      <c r="D112" s="275">
        <v>24770.75</v>
      </c>
      <c r="E112" s="275">
        <v>25420.583299999998</v>
      </c>
      <c r="F112" s="275">
        <v>29087.483</v>
      </c>
      <c r="G112" s="275">
        <v>34535.947800000002</v>
      </c>
      <c r="H112" s="275">
        <v>28176.365300000001</v>
      </c>
      <c r="I112" s="276">
        <v>4.54</v>
      </c>
      <c r="J112" s="276">
        <v>16.34</v>
      </c>
      <c r="K112" s="276">
        <v>9.81</v>
      </c>
      <c r="L112" s="276">
        <v>177.26859999999999</v>
      </c>
      <c r="M112" s="260"/>
      <c r="N112" s="251"/>
      <c r="O112" s="244"/>
      <c r="P112" s="244"/>
      <c r="Q112" s="244"/>
      <c r="R112" s="98"/>
      <c r="S112" s="98"/>
      <c r="T112" s="98"/>
      <c r="U112" s="98"/>
    </row>
    <row r="113" spans="1:21" s="271" customFormat="1" ht="13.15" customHeight="1" x14ac:dyDescent="0.2">
      <c r="A113" s="277" t="s">
        <v>287</v>
      </c>
      <c r="B113" s="278">
        <v>0.30409999999999998</v>
      </c>
      <c r="C113" s="279">
        <v>27595.6024</v>
      </c>
      <c r="D113" s="280">
        <v>22594.75</v>
      </c>
      <c r="E113" s="280">
        <v>24652.75</v>
      </c>
      <c r="F113" s="280">
        <v>32254.800800000001</v>
      </c>
      <c r="G113" s="280">
        <v>36102.684699999998</v>
      </c>
      <c r="H113" s="280">
        <v>28582.1711</v>
      </c>
      <c r="I113" s="281">
        <v>9.19</v>
      </c>
      <c r="J113" s="281">
        <v>17.62</v>
      </c>
      <c r="K113" s="281">
        <v>9.8699999999999992</v>
      </c>
      <c r="L113" s="281">
        <v>180.1096</v>
      </c>
      <c r="M113" s="260"/>
      <c r="N113" s="251"/>
      <c r="O113" s="244"/>
      <c r="P113" s="244"/>
      <c r="Q113" s="244"/>
      <c r="R113" s="98"/>
      <c r="S113" s="98"/>
      <c r="T113" s="98"/>
      <c r="U113" s="98"/>
    </row>
    <row r="114" spans="1:21" s="271" customFormat="1" ht="13.15" customHeight="1" x14ac:dyDescent="0.2">
      <c r="A114" s="272" t="s">
        <v>288</v>
      </c>
      <c r="B114" s="273">
        <v>0.1072</v>
      </c>
      <c r="C114" s="274">
        <v>30583.494600000002</v>
      </c>
      <c r="D114" s="275">
        <v>25144.9166</v>
      </c>
      <c r="E114" s="275">
        <v>26870.750700000001</v>
      </c>
      <c r="F114" s="275">
        <v>34686.981299999999</v>
      </c>
      <c r="G114" s="275">
        <v>45378.825700000001</v>
      </c>
      <c r="H114" s="275">
        <v>32547.565399999999</v>
      </c>
      <c r="I114" s="276">
        <v>9.77</v>
      </c>
      <c r="J114" s="276">
        <v>19.09</v>
      </c>
      <c r="K114" s="276">
        <v>9.31</v>
      </c>
      <c r="L114" s="276">
        <v>180.48699999999999</v>
      </c>
      <c r="M114" s="260"/>
      <c r="N114" s="251"/>
      <c r="O114" s="244"/>
      <c r="P114" s="244"/>
      <c r="Q114" s="244"/>
      <c r="R114" s="98"/>
      <c r="S114" s="98"/>
      <c r="T114" s="98"/>
      <c r="U114" s="98"/>
    </row>
    <row r="115" spans="1:21" s="271" customFormat="1" ht="13.15" customHeight="1" x14ac:dyDescent="0.2">
      <c r="A115" s="277" t="s">
        <v>289</v>
      </c>
      <c r="B115" s="278">
        <v>3.6499999999999998E-2</v>
      </c>
      <c r="C115" s="279">
        <v>25810</v>
      </c>
      <c r="D115" s="280">
        <v>21090.506700000002</v>
      </c>
      <c r="E115" s="280">
        <v>23293.485100000002</v>
      </c>
      <c r="F115" s="280">
        <v>28874.985400000001</v>
      </c>
      <c r="G115" s="280">
        <v>31795.248299999999</v>
      </c>
      <c r="H115" s="280">
        <v>26052.921900000001</v>
      </c>
      <c r="I115" s="281">
        <v>2.94</v>
      </c>
      <c r="J115" s="281">
        <v>17.239999999999998</v>
      </c>
      <c r="K115" s="281">
        <v>10.07</v>
      </c>
      <c r="L115" s="281">
        <v>178.29390000000001</v>
      </c>
      <c r="M115" s="260"/>
      <c r="N115" s="251"/>
      <c r="O115" s="244"/>
      <c r="P115" s="244"/>
      <c r="Q115" s="244"/>
      <c r="R115" s="98"/>
      <c r="S115" s="98"/>
      <c r="T115" s="98"/>
      <c r="U115" s="98"/>
    </row>
    <row r="116" spans="1:21" s="271" customFormat="1" ht="13.15" customHeight="1" x14ac:dyDescent="0.2">
      <c r="A116" s="272" t="s">
        <v>290</v>
      </c>
      <c r="B116" s="273">
        <v>0.189</v>
      </c>
      <c r="C116" s="274">
        <v>29394.602699999999</v>
      </c>
      <c r="D116" s="275">
        <v>23883.6666</v>
      </c>
      <c r="E116" s="275">
        <v>26131.5</v>
      </c>
      <c r="F116" s="275">
        <v>34097.143799999998</v>
      </c>
      <c r="G116" s="275">
        <v>38282.433799999999</v>
      </c>
      <c r="H116" s="275">
        <v>30445.396100000002</v>
      </c>
      <c r="I116" s="276">
        <v>7.92</v>
      </c>
      <c r="J116" s="276">
        <v>19.2</v>
      </c>
      <c r="K116" s="276">
        <v>9.8699999999999992</v>
      </c>
      <c r="L116" s="276">
        <v>176.7852</v>
      </c>
      <c r="M116" s="260"/>
      <c r="N116" s="251"/>
      <c r="O116" s="244"/>
      <c r="P116" s="244"/>
      <c r="Q116" s="244"/>
      <c r="R116" s="98"/>
      <c r="S116" s="98"/>
      <c r="T116" s="98"/>
      <c r="U116" s="98"/>
    </row>
    <row r="117" spans="1:21" s="271" customFormat="1" ht="13.15" customHeight="1" x14ac:dyDescent="0.2">
      <c r="A117" s="277" t="s">
        <v>291</v>
      </c>
      <c r="B117" s="278">
        <v>6.8900000000000003E-2</v>
      </c>
      <c r="C117" s="279">
        <v>28194.979299999999</v>
      </c>
      <c r="D117" s="280">
        <v>24769.6666</v>
      </c>
      <c r="E117" s="280">
        <v>26077.833299999998</v>
      </c>
      <c r="F117" s="280">
        <v>33104.003599999996</v>
      </c>
      <c r="G117" s="280">
        <v>37681.302300000003</v>
      </c>
      <c r="H117" s="280">
        <v>30242.012699999999</v>
      </c>
      <c r="I117" s="281">
        <v>6.44</v>
      </c>
      <c r="J117" s="281">
        <v>17.96</v>
      </c>
      <c r="K117" s="281">
        <v>10</v>
      </c>
      <c r="L117" s="281">
        <v>177.99299999999999</v>
      </c>
      <c r="M117" s="260"/>
      <c r="N117" s="251"/>
      <c r="O117" s="244"/>
      <c r="P117" s="244"/>
      <c r="Q117" s="244"/>
      <c r="R117" s="98"/>
      <c r="S117" s="98"/>
      <c r="T117" s="98"/>
      <c r="U117" s="98"/>
    </row>
    <row r="118" spans="1:21" s="271" customFormat="1" ht="13.15" customHeight="1" x14ac:dyDescent="0.2">
      <c r="A118" s="272" t="s">
        <v>292</v>
      </c>
      <c r="B118" s="273">
        <v>8.8599999999999998E-2</v>
      </c>
      <c r="C118" s="274">
        <v>34798.798699999999</v>
      </c>
      <c r="D118" s="275">
        <v>27564.4166</v>
      </c>
      <c r="E118" s="275">
        <v>29933.0278</v>
      </c>
      <c r="F118" s="275">
        <v>41657.084799999997</v>
      </c>
      <c r="G118" s="275">
        <v>48948.414499999999</v>
      </c>
      <c r="H118" s="275">
        <v>36224.741099999999</v>
      </c>
      <c r="I118" s="276">
        <v>5.18</v>
      </c>
      <c r="J118" s="276">
        <v>28.58</v>
      </c>
      <c r="K118" s="276">
        <v>9.06</v>
      </c>
      <c r="L118" s="276">
        <v>183.55619999999999</v>
      </c>
      <c r="M118" s="260"/>
      <c r="N118" s="251"/>
      <c r="O118" s="244"/>
      <c r="P118" s="244"/>
      <c r="Q118" s="244"/>
      <c r="R118" s="98"/>
      <c r="S118" s="98"/>
      <c r="T118" s="98"/>
      <c r="U118" s="98"/>
    </row>
    <row r="119" spans="1:21" s="271" customFormat="1" ht="13.15" customHeight="1" x14ac:dyDescent="0.2">
      <c r="A119" s="277" t="s">
        <v>293</v>
      </c>
      <c r="B119" s="278">
        <v>9.0200000000000002E-2</v>
      </c>
      <c r="C119" s="279">
        <v>29528.797900000001</v>
      </c>
      <c r="D119" s="280">
        <v>24079.583299999998</v>
      </c>
      <c r="E119" s="280">
        <v>26583.9166</v>
      </c>
      <c r="F119" s="280">
        <v>34680.986599999997</v>
      </c>
      <c r="G119" s="280">
        <v>42230.894999999997</v>
      </c>
      <c r="H119" s="280">
        <v>31856.2641</v>
      </c>
      <c r="I119" s="281">
        <v>7.76</v>
      </c>
      <c r="J119" s="281">
        <v>18.21</v>
      </c>
      <c r="K119" s="281">
        <v>9.5</v>
      </c>
      <c r="L119" s="281">
        <v>178.11189999999999</v>
      </c>
      <c r="M119" s="260"/>
      <c r="N119" s="251"/>
      <c r="O119" s="244"/>
      <c r="P119" s="244"/>
      <c r="Q119" s="244"/>
      <c r="R119" s="98"/>
      <c r="S119" s="98"/>
      <c r="T119" s="98"/>
      <c r="U119" s="98"/>
    </row>
    <row r="120" spans="1:21" s="271" customFormat="1" ht="13.15" customHeight="1" x14ac:dyDescent="0.2">
      <c r="A120" s="272" t="s">
        <v>294</v>
      </c>
      <c r="B120" s="273">
        <v>3.2099999999999997E-2</v>
      </c>
      <c r="C120" s="274">
        <v>40024.6152</v>
      </c>
      <c r="D120" s="275">
        <v>31737.3181</v>
      </c>
      <c r="E120" s="275">
        <v>35650.207000000002</v>
      </c>
      <c r="F120" s="275">
        <v>43283.092600000004</v>
      </c>
      <c r="G120" s="275">
        <v>45131.520799999998</v>
      </c>
      <c r="H120" s="275">
        <v>39589.276700000002</v>
      </c>
      <c r="I120" s="276">
        <v>5.8</v>
      </c>
      <c r="J120" s="276">
        <v>22.5</v>
      </c>
      <c r="K120" s="276">
        <v>8.9499999999999993</v>
      </c>
      <c r="L120" s="276">
        <v>191.72499999999999</v>
      </c>
      <c r="M120" s="260"/>
      <c r="N120" s="251"/>
      <c r="O120" s="244"/>
      <c r="P120" s="244"/>
      <c r="Q120" s="244"/>
      <c r="R120" s="98"/>
      <c r="S120" s="98"/>
      <c r="T120" s="98"/>
      <c r="U120" s="98"/>
    </row>
    <row r="121" spans="1:21" s="271" customFormat="1" ht="13.15" customHeight="1" x14ac:dyDescent="0.2">
      <c r="A121" s="277" t="s">
        <v>295</v>
      </c>
      <c r="B121" s="278">
        <v>9.8100000000000007E-2</v>
      </c>
      <c r="C121" s="279">
        <v>26565.75</v>
      </c>
      <c r="D121" s="280">
        <v>21683.1666</v>
      </c>
      <c r="E121" s="280">
        <v>24751.9097</v>
      </c>
      <c r="F121" s="280">
        <v>28022.039400000001</v>
      </c>
      <c r="G121" s="280">
        <v>29857.3289</v>
      </c>
      <c r="H121" s="280">
        <v>26483.840800000002</v>
      </c>
      <c r="I121" s="281">
        <v>5.72</v>
      </c>
      <c r="J121" s="281">
        <v>10.3</v>
      </c>
      <c r="K121" s="281">
        <v>10.25</v>
      </c>
      <c r="L121" s="281">
        <v>175.1567</v>
      </c>
      <c r="M121" s="260"/>
      <c r="N121" s="251"/>
      <c r="O121" s="244"/>
      <c r="P121" s="244"/>
      <c r="Q121" s="244"/>
      <c r="R121" s="98"/>
      <c r="S121" s="98"/>
      <c r="T121" s="98"/>
      <c r="U121" s="98"/>
    </row>
    <row r="122" spans="1:21" s="271" customFormat="1" ht="13.15" customHeight="1" x14ac:dyDescent="0.2">
      <c r="A122" s="272" t="s">
        <v>296</v>
      </c>
      <c r="B122" s="273">
        <v>4.2799999999999998E-2</v>
      </c>
      <c r="C122" s="274">
        <v>24892.083299999998</v>
      </c>
      <c r="D122" s="275">
        <v>21387.4166</v>
      </c>
      <c r="E122" s="275">
        <v>23837.333299999998</v>
      </c>
      <c r="F122" s="275">
        <v>26306.6666</v>
      </c>
      <c r="G122" s="275">
        <v>27754.083299999998</v>
      </c>
      <c r="H122" s="275">
        <v>24854.193800000001</v>
      </c>
      <c r="I122" s="276">
        <v>6.7</v>
      </c>
      <c r="J122" s="276">
        <v>13.54</v>
      </c>
      <c r="K122" s="276">
        <v>9.18</v>
      </c>
      <c r="L122" s="276">
        <v>180.19460000000001</v>
      </c>
      <c r="M122" s="260"/>
      <c r="N122" s="251"/>
      <c r="O122" s="244"/>
      <c r="P122" s="244"/>
      <c r="Q122" s="244"/>
      <c r="R122" s="98"/>
      <c r="S122" s="98"/>
      <c r="T122" s="98"/>
      <c r="U122" s="98"/>
    </row>
    <row r="123" spans="1:21" s="271" customFormat="1" ht="13.15" customHeight="1" x14ac:dyDescent="0.2">
      <c r="A123" s="277" t="s">
        <v>297</v>
      </c>
      <c r="B123" s="278">
        <v>5.7700000000000001E-2</v>
      </c>
      <c r="C123" s="279">
        <v>24352.9166</v>
      </c>
      <c r="D123" s="280">
        <v>20038.5</v>
      </c>
      <c r="E123" s="280">
        <v>22043.524000000001</v>
      </c>
      <c r="F123" s="280">
        <v>27254.536400000001</v>
      </c>
      <c r="G123" s="280">
        <v>31422.470600000001</v>
      </c>
      <c r="H123" s="280">
        <v>25025.919600000001</v>
      </c>
      <c r="I123" s="281">
        <v>12.53</v>
      </c>
      <c r="J123" s="281">
        <v>18.690000000000001</v>
      </c>
      <c r="K123" s="281">
        <v>9.94</v>
      </c>
      <c r="L123" s="281">
        <v>173.42920000000001</v>
      </c>
      <c r="M123" s="260"/>
      <c r="N123" s="251"/>
      <c r="O123" s="244"/>
      <c r="P123" s="244"/>
      <c r="Q123" s="244"/>
      <c r="R123" s="98"/>
      <c r="S123" s="98"/>
      <c r="T123" s="98"/>
      <c r="U123" s="98"/>
    </row>
    <row r="124" spans="1:21" s="271" customFormat="1" ht="13.15" customHeight="1" x14ac:dyDescent="0.2">
      <c r="A124" s="272" t="s">
        <v>298</v>
      </c>
      <c r="B124" s="273">
        <v>0.16200000000000001</v>
      </c>
      <c r="C124" s="274">
        <v>30451.504099999998</v>
      </c>
      <c r="D124" s="275">
        <v>22017.9166</v>
      </c>
      <c r="E124" s="275">
        <v>24662.4166</v>
      </c>
      <c r="F124" s="275">
        <v>36632.751700000001</v>
      </c>
      <c r="G124" s="275">
        <v>41238.079400000002</v>
      </c>
      <c r="H124" s="275">
        <v>30801.5651</v>
      </c>
      <c r="I124" s="276">
        <v>3.55</v>
      </c>
      <c r="J124" s="276">
        <v>25.48</v>
      </c>
      <c r="K124" s="276">
        <v>9.7799999999999994</v>
      </c>
      <c r="L124" s="276">
        <v>176.00049999999999</v>
      </c>
      <c r="M124" s="260"/>
      <c r="N124" s="251"/>
      <c r="O124" s="244"/>
      <c r="P124" s="244"/>
      <c r="Q124" s="244"/>
      <c r="R124" s="98"/>
      <c r="S124" s="98"/>
      <c r="T124" s="98"/>
      <c r="U124" s="98"/>
    </row>
    <row r="125" spans="1:21" s="271" customFormat="1" ht="13.15" customHeight="1" x14ac:dyDescent="0.2">
      <c r="A125" s="277" t="s">
        <v>299</v>
      </c>
      <c r="B125" s="278">
        <v>4.2299999999999997E-2</v>
      </c>
      <c r="C125" s="279">
        <v>29642.139500000001</v>
      </c>
      <c r="D125" s="280">
        <v>23332.516299999999</v>
      </c>
      <c r="E125" s="280">
        <v>26583.1666</v>
      </c>
      <c r="F125" s="280">
        <v>32881.426200000002</v>
      </c>
      <c r="G125" s="280">
        <v>41737.489000000001</v>
      </c>
      <c r="H125" s="280">
        <v>30916.066699999999</v>
      </c>
      <c r="I125" s="281">
        <v>4.66</v>
      </c>
      <c r="J125" s="281">
        <v>24.53</v>
      </c>
      <c r="K125" s="281">
        <v>10.61</v>
      </c>
      <c r="L125" s="281">
        <v>177.2431</v>
      </c>
      <c r="M125" s="260"/>
      <c r="N125" s="251"/>
      <c r="O125" s="244"/>
      <c r="P125" s="244"/>
      <c r="Q125" s="244"/>
      <c r="R125" s="98"/>
      <c r="S125" s="98"/>
      <c r="T125" s="98"/>
      <c r="U125" s="98"/>
    </row>
    <row r="126" spans="1:21" s="271" customFormat="1" ht="13.15" customHeight="1" x14ac:dyDescent="0.2">
      <c r="A126" s="272" t="s">
        <v>300</v>
      </c>
      <c r="B126" s="273">
        <v>0.68400000000000005</v>
      </c>
      <c r="C126" s="274">
        <v>34419.966</v>
      </c>
      <c r="D126" s="275">
        <v>24535.4738</v>
      </c>
      <c r="E126" s="275">
        <v>28329.996200000001</v>
      </c>
      <c r="F126" s="275">
        <v>40345.440900000001</v>
      </c>
      <c r="G126" s="275">
        <v>45359.297299999998</v>
      </c>
      <c r="H126" s="275">
        <v>35029.544199999997</v>
      </c>
      <c r="I126" s="276">
        <v>9.08</v>
      </c>
      <c r="J126" s="276">
        <v>22.59</v>
      </c>
      <c r="K126" s="276">
        <v>9.36</v>
      </c>
      <c r="L126" s="276">
        <v>188.02019999999999</v>
      </c>
      <c r="M126" s="260"/>
      <c r="N126" s="251"/>
      <c r="O126" s="244"/>
      <c r="P126" s="244"/>
      <c r="Q126" s="244"/>
      <c r="R126" s="98"/>
      <c r="S126" s="98"/>
      <c r="T126" s="98"/>
      <c r="U126" s="98"/>
    </row>
    <row r="127" spans="1:21" s="271" customFormat="1" ht="13.15" customHeight="1" x14ac:dyDescent="0.2">
      <c r="A127" s="277" t="s">
        <v>301</v>
      </c>
      <c r="B127" s="278">
        <v>0.16059999999999999</v>
      </c>
      <c r="C127" s="279">
        <v>31404.2513</v>
      </c>
      <c r="D127" s="280">
        <v>25604.083299999998</v>
      </c>
      <c r="E127" s="280">
        <v>27975.748599999999</v>
      </c>
      <c r="F127" s="280">
        <v>34257.107600000003</v>
      </c>
      <c r="G127" s="280">
        <v>37971.973599999998</v>
      </c>
      <c r="H127" s="280">
        <v>31583.966100000001</v>
      </c>
      <c r="I127" s="281">
        <v>5.61</v>
      </c>
      <c r="J127" s="281">
        <v>23.15</v>
      </c>
      <c r="K127" s="281">
        <v>9.77</v>
      </c>
      <c r="L127" s="281">
        <v>185.05090000000001</v>
      </c>
      <c r="M127" s="260"/>
      <c r="N127" s="251"/>
      <c r="O127" s="244"/>
      <c r="P127" s="244"/>
      <c r="Q127" s="244"/>
      <c r="R127" s="98"/>
      <c r="S127" s="98"/>
      <c r="T127" s="98"/>
      <c r="U127" s="98"/>
    </row>
    <row r="128" spans="1:21" s="271" customFormat="1" ht="13.15" customHeight="1" x14ac:dyDescent="0.2">
      <c r="A128" s="272" t="s">
        <v>302</v>
      </c>
      <c r="B128" s="273">
        <v>0.1166</v>
      </c>
      <c r="C128" s="274">
        <v>24018.5</v>
      </c>
      <c r="D128" s="275">
        <v>19856.819599999999</v>
      </c>
      <c r="E128" s="275">
        <v>22139.8295</v>
      </c>
      <c r="F128" s="275">
        <v>27765.75</v>
      </c>
      <c r="G128" s="275">
        <v>29892.1387</v>
      </c>
      <c r="H128" s="275">
        <v>25144.462899999999</v>
      </c>
      <c r="I128" s="276">
        <v>6.55</v>
      </c>
      <c r="J128" s="276">
        <v>14.95</v>
      </c>
      <c r="K128" s="276">
        <v>10.29</v>
      </c>
      <c r="L128" s="276">
        <v>175.15889999999999</v>
      </c>
      <c r="M128" s="260"/>
      <c r="N128" s="251"/>
      <c r="O128" s="244"/>
      <c r="P128" s="244"/>
      <c r="Q128" s="244"/>
      <c r="R128" s="98"/>
      <c r="S128" s="98"/>
      <c r="T128" s="98"/>
      <c r="U128" s="98"/>
    </row>
    <row r="129" spans="1:21" s="271" customFormat="1" ht="13.15" customHeight="1" x14ac:dyDescent="0.2">
      <c r="A129" s="277" t="s">
        <v>303</v>
      </c>
      <c r="B129" s="278">
        <v>2.4801000000000002</v>
      </c>
      <c r="C129" s="279">
        <v>18978.25</v>
      </c>
      <c r="D129" s="280">
        <v>16195.0833</v>
      </c>
      <c r="E129" s="280">
        <v>17132.682700000001</v>
      </c>
      <c r="F129" s="280">
        <v>21228.768</v>
      </c>
      <c r="G129" s="280">
        <v>24072.6666</v>
      </c>
      <c r="H129" s="280">
        <v>19750.707299999998</v>
      </c>
      <c r="I129" s="281">
        <v>11.89</v>
      </c>
      <c r="J129" s="281">
        <v>8.33</v>
      </c>
      <c r="K129" s="281">
        <v>9.49</v>
      </c>
      <c r="L129" s="281">
        <v>175.08269999999999</v>
      </c>
      <c r="M129" s="260"/>
      <c r="N129" s="251"/>
      <c r="O129" s="244"/>
      <c r="P129" s="244"/>
      <c r="Q129" s="244"/>
      <c r="R129" s="98"/>
      <c r="S129" s="98"/>
      <c r="T129" s="98"/>
      <c r="U129" s="98"/>
    </row>
    <row r="130" spans="1:21" s="271" customFormat="1" ht="13.15" customHeight="1" x14ac:dyDescent="0.2">
      <c r="A130" s="272" t="s">
        <v>304</v>
      </c>
      <c r="B130" s="273">
        <v>0.19589999999999999</v>
      </c>
      <c r="C130" s="274">
        <v>25059.4166</v>
      </c>
      <c r="D130" s="275">
        <v>20413.5</v>
      </c>
      <c r="E130" s="275">
        <v>22206.333299999998</v>
      </c>
      <c r="F130" s="275">
        <v>29048.7215</v>
      </c>
      <c r="G130" s="275">
        <v>32650.192999999999</v>
      </c>
      <c r="H130" s="275">
        <v>26059.720099999999</v>
      </c>
      <c r="I130" s="276">
        <v>8.1</v>
      </c>
      <c r="J130" s="276">
        <v>19.25</v>
      </c>
      <c r="K130" s="276">
        <v>10.029999999999999</v>
      </c>
      <c r="L130" s="276">
        <v>179.7919</v>
      </c>
      <c r="M130" s="260"/>
      <c r="N130" s="251"/>
      <c r="O130" s="244"/>
      <c r="P130" s="244"/>
      <c r="Q130" s="244"/>
      <c r="R130" s="98"/>
      <c r="S130" s="98"/>
      <c r="T130" s="98"/>
      <c r="U130" s="98"/>
    </row>
    <row r="131" spans="1:21" s="271" customFormat="1" ht="13.15" customHeight="1" x14ac:dyDescent="0.2">
      <c r="A131" s="277" t="s">
        <v>305</v>
      </c>
      <c r="B131" s="278">
        <v>0.16750000000000001</v>
      </c>
      <c r="C131" s="279">
        <v>21302.700700000001</v>
      </c>
      <c r="D131" s="280">
        <v>18360.482100000001</v>
      </c>
      <c r="E131" s="280">
        <v>19933.090899999999</v>
      </c>
      <c r="F131" s="280">
        <v>22719.210299999999</v>
      </c>
      <c r="G131" s="280">
        <v>24964.083299999998</v>
      </c>
      <c r="H131" s="280">
        <v>21718.8141</v>
      </c>
      <c r="I131" s="281">
        <v>12.65</v>
      </c>
      <c r="J131" s="281">
        <v>9.56</v>
      </c>
      <c r="K131" s="281">
        <v>9.57</v>
      </c>
      <c r="L131" s="281">
        <v>175.06190000000001</v>
      </c>
      <c r="M131" s="260"/>
      <c r="N131" s="251"/>
      <c r="O131" s="244"/>
      <c r="P131" s="244"/>
      <c r="Q131" s="244"/>
      <c r="R131" s="98"/>
      <c r="S131" s="98"/>
      <c r="T131" s="98"/>
      <c r="U131" s="98"/>
    </row>
    <row r="132" spans="1:21" s="271" customFormat="1" ht="13.15" customHeight="1" x14ac:dyDescent="0.2">
      <c r="A132" s="272" t="s">
        <v>306</v>
      </c>
      <c r="B132" s="273">
        <v>5.5100000000000003E-2</v>
      </c>
      <c r="C132" s="274">
        <v>26122.153600000001</v>
      </c>
      <c r="D132" s="275">
        <v>16520.622800000001</v>
      </c>
      <c r="E132" s="275">
        <v>19705.4166</v>
      </c>
      <c r="F132" s="275">
        <v>28636.259399999999</v>
      </c>
      <c r="G132" s="275">
        <v>33326.2284</v>
      </c>
      <c r="H132" s="275">
        <v>25072.1086</v>
      </c>
      <c r="I132" s="276">
        <v>8.02</v>
      </c>
      <c r="J132" s="276">
        <v>29.37</v>
      </c>
      <c r="K132" s="276">
        <v>10.5</v>
      </c>
      <c r="L132" s="276">
        <v>176.6216</v>
      </c>
      <c r="M132" s="260"/>
      <c r="N132" s="251"/>
      <c r="O132" s="244"/>
      <c r="P132" s="244"/>
      <c r="Q132" s="244"/>
      <c r="R132" s="98"/>
      <c r="S132" s="98"/>
      <c r="T132" s="98"/>
      <c r="U132" s="98"/>
    </row>
    <row r="133" spans="1:21" s="271" customFormat="1" ht="13.15" customHeight="1" x14ac:dyDescent="0.2">
      <c r="A133" s="277" t="s">
        <v>307</v>
      </c>
      <c r="B133" s="278">
        <v>9.2200000000000004E-2</v>
      </c>
      <c r="C133" s="279">
        <v>23475.75</v>
      </c>
      <c r="D133" s="280">
        <v>19348.2222</v>
      </c>
      <c r="E133" s="280">
        <v>21383.566299999999</v>
      </c>
      <c r="F133" s="280">
        <v>27196.144</v>
      </c>
      <c r="G133" s="280">
        <v>31638.102699999999</v>
      </c>
      <c r="H133" s="280">
        <v>24494.781299999999</v>
      </c>
      <c r="I133" s="281">
        <v>7.6</v>
      </c>
      <c r="J133" s="281">
        <v>12.66</v>
      </c>
      <c r="K133" s="281">
        <v>10.79</v>
      </c>
      <c r="L133" s="281">
        <v>175.01079999999999</v>
      </c>
      <c r="M133" s="260"/>
      <c r="N133" s="251"/>
      <c r="O133" s="244"/>
      <c r="P133" s="244"/>
      <c r="Q133" s="244"/>
      <c r="R133" s="98"/>
      <c r="S133" s="98"/>
      <c r="T133" s="98"/>
      <c r="U133" s="98"/>
    </row>
    <row r="134" spans="1:21" s="271" customFormat="1" ht="13.15" customHeight="1" x14ac:dyDescent="0.2">
      <c r="A134" s="282"/>
      <c r="B134" s="283"/>
      <c r="C134" s="284"/>
      <c r="D134" s="285"/>
      <c r="E134" s="285"/>
      <c r="F134" s="285"/>
      <c r="G134" s="285"/>
      <c r="H134" s="285"/>
      <c r="I134" s="286"/>
      <c r="J134" s="286"/>
      <c r="K134" s="286"/>
      <c r="L134" s="287"/>
      <c r="M134" s="260"/>
      <c r="N134" s="251"/>
      <c r="O134" s="244"/>
      <c r="P134" s="244"/>
      <c r="Q134" s="244"/>
      <c r="R134" s="98"/>
      <c r="S134" s="288"/>
      <c r="T134" s="288"/>
      <c r="U134" s="288"/>
    </row>
    <row r="135" spans="1:21" s="271" customFormat="1" ht="13.15" customHeight="1" x14ac:dyDescent="0.2">
      <c r="A135" s="282"/>
      <c r="B135" s="283"/>
      <c r="C135" s="284"/>
      <c r="D135" s="285"/>
      <c r="E135" s="285"/>
      <c r="F135" s="285"/>
      <c r="G135" s="285"/>
      <c r="H135" s="285"/>
      <c r="I135" s="286"/>
      <c r="J135" s="286"/>
      <c r="K135" s="286"/>
      <c r="L135" s="287"/>
      <c r="M135" s="260"/>
      <c r="N135" s="251"/>
      <c r="O135" s="244"/>
      <c r="P135" s="244"/>
      <c r="Q135" s="244"/>
      <c r="R135" s="98"/>
      <c r="S135" s="98"/>
      <c r="T135" s="98"/>
      <c r="U135" s="98"/>
    </row>
    <row r="136" spans="1:21" s="271" customFormat="1" ht="13.15" customHeight="1" x14ac:dyDescent="0.2">
      <c r="A136" s="282"/>
      <c r="B136" s="283"/>
      <c r="C136" s="284"/>
      <c r="D136" s="285"/>
      <c r="E136" s="285"/>
      <c r="F136" s="285"/>
      <c r="G136" s="285"/>
      <c r="H136" s="285"/>
      <c r="I136" s="286"/>
      <c r="J136" s="286"/>
      <c r="K136" s="286"/>
      <c r="L136" s="287"/>
      <c r="M136" s="260"/>
      <c r="N136" s="251"/>
      <c r="O136" s="244"/>
      <c r="P136" s="244"/>
      <c r="Q136" s="244"/>
      <c r="R136" s="98"/>
      <c r="S136" s="98"/>
      <c r="T136" s="98"/>
      <c r="U136" s="98"/>
    </row>
    <row r="137" spans="1:21" s="271" customFormat="1" ht="13.15" customHeight="1" x14ac:dyDescent="0.2">
      <c r="A137" s="282"/>
      <c r="B137" s="283"/>
      <c r="C137" s="284"/>
      <c r="D137" s="285"/>
      <c r="E137" s="285"/>
      <c r="F137" s="285"/>
      <c r="G137" s="285"/>
      <c r="H137" s="285"/>
      <c r="I137" s="286"/>
      <c r="J137" s="286"/>
      <c r="K137" s="286"/>
      <c r="L137" s="287"/>
      <c r="M137" s="260"/>
      <c r="N137" s="251"/>
      <c r="O137" s="244"/>
      <c r="P137" s="244"/>
      <c r="Q137" s="244"/>
      <c r="R137" s="98"/>
      <c r="S137" s="98"/>
      <c r="T137" s="98"/>
      <c r="U137" s="98"/>
    </row>
    <row r="138" spans="1:21" s="271" customFormat="1" ht="13.15" customHeight="1" x14ac:dyDescent="0.2">
      <c r="A138" s="282"/>
      <c r="B138" s="283"/>
      <c r="C138" s="284"/>
      <c r="D138" s="285"/>
      <c r="E138" s="285"/>
      <c r="F138" s="285"/>
      <c r="G138" s="285"/>
      <c r="H138" s="285"/>
      <c r="I138" s="286"/>
      <c r="J138" s="286"/>
      <c r="K138" s="286"/>
      <c r="L138" s="287"/>
      <c r="M138" s="260"/>
      <c r="N138" s="251"/>
      <c r="O138" s="244"/>
      <c r="P138" s="244"/>
      <c r="Q138" s="244"/>
      <c r="R138" s="98"/>
      <c r="S138" s="98"/>
      <c r="T138" s="98"/>
      <c r="U138" s="98"/>
    </row>
    <row r="139" spans="1:21" s="271" customFormat="1" ht="13.15" customHeight="1" x14ac:dyDescent="0.2">
      <c r="A139" s="282"/>
      <c r="B139" s="283"/>
      <c r="C139" s="284"/>
      <c r="D139" s="285"/>
      <c r="E139" s="285"/>
      <c r="F139" s="285"/>
      <c r="G139" s="285"/>
      <c r="H139" s="285"/>
      <c r="I139" s="286"/>
      <c r="J139" s="286"/>
      <c r="K139" s="286"/>
      <c r="L139" s="287"/>
      <c r="M139" s="260"/>
      <c r="N139" s="251"/>
      <c r="O139" s="244"/>
      <c r="P139" s="244"/>
      <c r="Q139" s="244"/>
      <c r="R139" s="98"/>
      <c r="S139" s="98"/>
      <c r="T139" s="98"/>
      <c r="U139" s="98"/>
    </row>
    <row r="140" spans="1:21" s="271" customFormat="1" ht="13.15" customHeight="1" x14ac:dyDescent="0.2">
      <c r="A140" s="282"/>
      <c r="B140" s="283"/>
      <c r="C140" s="284"/>
      <c r="D140" s="285"/>
      <c r="E140" s="285"/>
      <c r="F140" s="285"/>
      <c r="G140" s="285"/>
      <c r="H140" s="285"/>
      <c r="I140" s="286"/>
      <c r="J140" s="286"/>
      <c r="K140" s="286"/>
      <c r="L140" s="287"/>
      <c r="M140" s="260"/>
      <c r="N140" s="251"/>
      <c r="O140" s="244"/>
      <c r="P140" s="244"/>
      <c r="Q140" s="244"/>
      <c r="R140" s="98"/>
      <c r="S140" s="98"/>
      <c r="T140" s="98"/>
      <c r="U140" s="98"/>
    </row>
    <row r="141" spans="1:21" s="271" customFormat="1" ht="13.15" customHeight="1" x14ac:dyDescent="0.2">
      <c r="A141" s="282"/>
      <c r="B141" s="283"/>
      <c r="C141" s="284"/>
      <c r="D141" s="285"/>
      <c r="E141" s="285"/>
      <c r="F141" s="285"/>
      <c r="G141" s="285"/>
      <c r="H141" s="285"/>
      <c r="I141" s="286"/>
      <c r="J141" s="286"/>
      <c r="K141" s="286"/>
      <c r="L141" s="287"/>
      <c r="M141" s="260"/>
      <c r="N141" s="251"/>
      <c r="O141" s="244"/>
      <c r="P141" s="244"/>
      <c r="Q141" s="244"/>
      <c r="R141" s="98"/>
      <c r="S141" s="98"/>
      <c r="T141" s="98"/>
      <c r="U141" s="98"/>
    </row>
    <row r="142" spans="1:21" s="271" customFormat="1" ht="13.15" customHeight="1" x14ac:dyDescent="0.2">
      <c r="A142" s="282"/>
      <c r="B142" s="283"/>
      <c r="C142" s="284"/>
      <c r="D142" s="285"/>
      <c r="E142" s="285"/>
      <c r="F142" s="285"/>
      <c r="G142" s="285"/>
      <c r="H142" s="285"/>
      <c r="I142" s="286"/>
      <c r="J142" s="286"/>
      <c r="K142" s="286"/>
      <c r="L142" s="287"/>
      <c r="M142" s="260"/>
      <c r="N142" s="251"/>
      <c r="O142" s="244"/>
      <c r="P142" s="244"/>
      <c r="Q142" s="244"/>
      <c r="R142" s="98"/>
      <c r="S142" s="98"/>
      <c r="T142" s="98"/>
      <c r="U142" s="98"/>
    </row>
    <row r="143" spans="1:21" s="271" customFormat="1" ht="13.15" customHeight="1" x14ac:dyDescent="0.2">
      <c r="A143" s="282"/>
      <c r="B143" s="283"/>
      <c r="C143" s="284"/>
      <c r="D143" s="285"/>
      <c r="E143" s="285"/>
      <c r="F143" s="285"/>
      <c r="G143" s="285"/>
      <c r="H143" s="285"/>
      <c r="I143" s="286"/>
      <c r="J143" s="286"/>
      <c r="K143" s="286"/>
      <c r="L143" s="287"/>
      <c r="M143" s="260"/>
      <c r="N143" s="251"/>
      <c r="O143" s="244"/>
      <c r="P143" s="244"/>
      <c r="Q143" s="244"/>
      <c r="R143" s="98"/>
      <c r="S143" s="98"/>
      <c r="T143" s="98"/>
      <c r="U143" s="98"/>
    </row>
    <row r="144" spans="1:21" s="271" customFormat="1" ht="13.15" customHeight="1" x14ac:dyDescent="0.2">
      <c r="A144" s="282"/>
      <c r="B144" s="283"/>
      <c r="C144" s="284"/>
      <c r="D144" s="285"/>
      <c r="E144" s="285"/>
      <c r="F144" s="285"/>
      <c r="G144" s="285"/>
      <c r="H144" s="285"/>
      <c r="I144" s="286"/>
      <c r="J144" s="286"/>
      <c r="K144" s="286"/>
      <c r="L144" s="287"/>
      <c r="M144" s="260"/>
      <c r="N144" s="251"/>
      <c r="O144" s="244"/>
      <c r="P144" s="244"/>
      <c r="Q144" s="244"/>
      <c r="R144" s="98"/>
      <c r="S144" s="98"/>
      <c r="T144" s="98"/>
      <c r="U144" s="98"/>
    </row>
    <row r="145" spans="1:21" s="271" customFormat="1" ht="13.15" customHeight="1" x14ac:dyDescent="0.2">
      <c r="A145" s="282"/>
      <c r="B145" s="283"/>
      <c r="C145" s="284"/>
      <c r="D145" s="285"/>
      <c r="E145" s="285"/>
      <c r="F145" s="285"/>
      <c r="G145" s="285"/>
      <c r="H145" s="285"/>
      <c r="I145" s="286"/>
      <c r="J145" s="286"/>
      <c r="K145" s="286"/>
      <c r="L145" s="287"/>
      <c r="M145" s="260"/>
      <c r="N145" s="251"/>
      <c r="O145" s="244"/>
      <c r="P145" s="244"/>
      <c r="Q145" s="244"/>
      <c r="R145" s="98"/>
      <c r="S145" s="98"/>
      <c r="T145" s="98"/>
      <c r="U145" s="98"/>
    </row>
    <row r="146" spans="1:21" s="271" customFormat="1" ht="13.15" customHeight="1" x14ac:dyDescent="0.2">
      <c r="A146" s="282"/>
      <c r="B146" s="283"/>
      <c r="C146" s="284"/>
      <c r="D146" s="285"/>
      <c r="E146" s="285"/>
      <c r="F146" s="285"/>
      <c r="G146" s="285"/>
      <c r="H146" s="285"/>
      <c r="I146" s="286"/>
      <c r="J146" s="286"/>
      <c r="K146" s="286"/>
      <c r="L146" s="287"/>
      <c r="M146" s="260"/>
      <c r="N146" s="251"/>
      <c r="O146" s="244"/>
      <c r="P146" s="244"/>
      <c r="Q146" s="244"/>
      <c r="R146" s="98"/>
      <c r="S146" s="98"/>
      <c r="T146" s="98"/>
      <c r="U146" s="98"/>
    </row>
    <row r="147" spans="1:21" s="271" customFormat="1" ht="13.15" customHeight="1" x14ac:dyDescent="0.2">
      <c r="A147" s="282"/>
      <c r="B147" s="283"/>
      <c r="C147" s="284"/>
      <c r="D147" s="285"/>
      <c r="E147" s="285"/>
      <c r="F147" s="285"/>
      <c r="G147" s="285"/>
      <c r="H147" s="285"/>
      <c r="I147" s="286"/>
      <c r="J147" s="286"/>
      <c r="K147" s="286"/>
      <c r="L147" s="287"/>
      <c r="M147" s="260"/>
      <c r="N147" s="251"/>
      <c r="O147" s="244"/>
      <c r="P147" s="244"/>
      <c r="Q147" s="244"/>
      <c r="R147" s="98"/>
      <c r="S147" s="98"/>
      <c r="T147" s="98"/>
      <c r="U147" s="98"/>
    </row>
    <row r="148" spans="1:21" s="271" customFormat="1" ht="13.15" customHeight="1" x14ac:dyDescent="0.2">
      <c r="A148" s="282"/>
      <c r="B148" s="283"/>
      <c r="C148" s="284"/>
      <c r="D148" s="285"/>
      <c r="E148" s="285"/>
      <c r="F148" s="285"/>
      <c r="G148" s="285"/>
      <c r="H148" s="285"/>
      <c r="I148" s="286"/>
      <c r="J148" s="286"/>
      <c r="K148" s="286"/>
      <c r="L148" s="287"/>
      <c r="M148" s="260"/>
      <c r="N148" s="251"/>
      <c r="O148" s="244"/>
      <c r="P148" s="244"/>
      <c r="Q148" s="244"/>
      <c r="R148" s="98"/>
      <c r="S148" s="98"/>
      <c r="T148" s="98"/>
      <c r="U148" s="98"/>
    </row>
    <row r="149" spans="1:21" s="271" customFormat="1" ht="13.15" customHeight="1" x14ac:dyDescent="0.2">
      <c r="A149" s="282"/>
      <c r="B149" s="283"/>
      <c r="C149" s="284"/>
      <c r="D149" s="285"/>
      <c r="E149" s="285"/>
      <c r="F149" s="285"/>
      <c r="G149" s="285"/>
      <c r="H149" s="285"/>
      <c r="I149" s="286"/>
      <c r="J149" s="286"/>
      <c r="K149" s="286"/>
      <c r="L149" s="287"/>
      <c r="M149" s="260"/>
      <c r="N149" s="251"/>
      <c r="O149" s="244"/>
      <c r="P149" s="244"/>
      <c r="Q149" s="244"/>
      <c r="R149" s="98"/>
      <c r="S149" s="98"/>
      <c r="T149" s="98"/>
      <c r="U149" s="98"/>
    </row>
    <row r="150" spans="1:21" s="271" customFormat="1" ht="13.15" customHeight="1" x14ac:dyDescent="0.2">
      <c r="A150" s="282"/>
      <c r="B150" s="283"/>
      <c r="C150" s="284"/>
      <c r="D150" s="285"/>
      <c r="E150" s="285"/>
      <c r="F150" s="285"/>
      <c r="G150" s="285"/>
      <c r="H150" s="285"/>
      <c r="I150" s="286"/>
      <c r="J150" s="286"/>
      <c r="K150" s="286"/>
      <c r="L150" s="287"/>
      <c r="M150" s="260"/>
      <c r="N150" s="251"/>
      <c r="O150" s="244"/>
      <c r="P150" s="244"/>
      <c r="Q150" s="244"/>
      <c r="R150" s="98"/>
      <c r="S150" s="98"/>
      <c r="T150" s="98"/>
      <c r="U150" s="98"/>
    </row>
    <row r="151" spans="1:21" s="271" customFormat="1" ht="13.15" customHeight="1" x14ac:dyDescent="0.2">
      <c r="A151" s="282"/>
      <c r="B151" s="283"/>
      <c r="C151" s="284"/>
      <c r="D151" s="285"/>
      <c r="E151" s="285"/>
      <c r="F151" s="285"/>
      <c r="G151" s="285"/>
      <c r="H151" s="285"/>
      <c r="I151" s="286"/>
      <c r="J151" s="286"/>
      <c r="K151" s="286"/>
      <c r="L151" s="287"/>
      <c r="M151" s="260"/>
      <c r="N151" s="251"/>
      <c r="O151" s="244"/>
      <c r="P151" s="244"/>
      <c r="Q151" s="244"/>
      <c r="R151" s="98"/>
      <c r="S151" s="98"/>
      <c r="T151" s="98"/>
      <c r="U151" s="98"/>
    </row>
    <row r="152" spans="1:21" s="271" customFormat="1" ht="13.15" customHeight="1" x14ac:dyDescent="0.2">
      <c r="A152" s="282"/>
      <c r="B152" s="283"/>
      <c r="C152" s="284"/>
      <c r="D152" s="285"/>
      <c r="E152" s="285"/>
      <c r="F152" s="285"/>
      <c r="G152" s="285"/>
      <c r="H152" s="285"/>
      <c r="I152" s="286"/>
      <c r="J152" s="286"/>
      <c r="K152" s="286"/>
      <c r="L152" s="287"/>
      <c r="M152" s="260"/>
      <c r="N152" s="251"/>
      <c r="O152" s="244"/>
      <c r="P152" s="244"/>
      <c r="Q152" s="244"/>
      <c r="R152" s="98"/>
      <c r="S152" s="98"/>
      <c r="T152" s="98"/>
      <c r="U152" s="98"/>
    </row>
    <row r="153" spans="1:21" s="271" customFormat="1" ht="13.15" customHeight="1" x14ac:dyDescent="0.2">
      <c r="A153" s="282"/>
      <c r="B153" s="283"/>
      <c r="C153" s="284"/>
      <c r="D153" s="285"/>
      <c r="E153" s="285"/>
      <c r="F153" s="285"/>
      <c r="G153" s="285"/>
      <c r="H153" s="285"/>
      <c r="I153" s="286"/>
      <c r="J153" s="286"/>
      <c r="K153" s="286"/>
      <c r="L153" s="287"/>
      <c r="M153" s="260"/>
      <c r="N153" s="251"/>
      <c r="O153" s="244"/>
      <c r="P153" s="244"/>
      <c r="Q153" s="244"/>
      <c r="R153" s="98"/>
      <c r="S153" s="98"/>
      <c r="T153" s="98"/>
      <c r="U153" s="98"/>
    </row>
    <row r="154" spans="1:21" s="271" customFormat="1" ht="13.15" customHeight="1" x14ac:dyDescent="0.2">
      <c r="A154" s="282"/>
      <c r="B154" s="283"/>
      <c r="C154" s="284"/>
      <c r="D154" s="285"/>
      <c r="E154" s="285"/>
      <c r="F154" s="285"/>
      <c r="G154" s="285"/>
      <c r="H154" s="285"/>
      <c r="I154" s="286"/>
      <c r="J154" s="286"/>
      <c r="K154" s="286"/>
      <c r="L154" s="287"/>
      <c r="M154" s="260"/>
      <c r="N154" s="251"/>
      <c r="O154" s="244"/>
      <c r="P154" s="244"/>
      <c r="Q154" s="244"/>
      <c r="R154" s="98"/>
      <c r="S154" s="98"/>
      <c r="T154" s="98"/>
      <c r="U154" s="98"/>
    </row>
    <row r="155" spans="1:21" s="271" customFormat="1" ht="13.15" customHeight="1" x14ac:dyDescent="0.2">
      <c r="A155" s="282"/>
      <c r="B155" s="283"/>
      <c r="C155" s="284"/>
      <c r="D155" s="285"/>
      <c r="E155" s="285"/>
      <c r="F155" s="285"/>
      <c r="G155" s="285"/>
      <c r="H155" s="285"/>
      <c r="I155" s="286"/>
      <c r="J155" s="286"/>
      <c r="K155" s="286"/>
      <c r="L155" s="287"/>
      <c r="M155" s="260"/>
      <c r="N155" s="251"/>
      <c r="O155" s="244"/>
      <c r="P155" s="244"/>
      <c r="Q155" s="244"/>
      <c r="R155" s="98"/>
      <c r="S155" s="98"/>
      <c r="T155" s="98"/>
      <c r="U155" s="98"/>
    </row>
    <row r="156" spans="1:21" s="271" customFormat="1" ht="13.15" customHeight="1" x14ac:dyDescent="0.2">
      <c r="A156" s="282"/>
      <c r="B156" s="283"/>
      <c r="C156" s="284"/>
      <c r="D156" s="285"/>
      <c r="E156" s="285"/>
      <c r="F156" s="285"/>
      <c r="G156" s="285"/>
      <c r="H156" s="285"/>
      <c r="I156" s="286"/>
      <c r="J156" s="286"/>
      <c r="K156" s="286"/>
      <c r="L156" s="287"/>
      <c r="M156" s="260"/>
      <c r="N156" s="251"/>
      <c r="O156" s="244"/>
      <c r="P156" s="244"/>
      <c r="Q156" s="244"/>
      <c r="R156" s="98"/>
      <c r="S156" s="98"/>
      <c r="T156" s="98"/>
      <c r="U156" s="98"/>
    </row>
    <row r="157" spans="1:21" s="271" customFormat="1" ht="13.15" customHeight="1" x14ac:dyDescent="0.2">
      <c r="A157" s="282"/>
      <c r="B157" s="283"/>
      <c r="C157" s="284"/>
      <c r="D157" s="285"/>
      <c r="E157" s="285"/>
      <c r="F157" s="285"/>
      <c r="G157" s="285"/>
      <c r="H157" s="285"/>
      <c r="I157" s="286"/>
      <c r="J157" s="286"/>
      <c r="K157" s="286"/>
      <c r="L157" s="287"/>
      <c r="M157" s="260"/>
      <c r="N157" s="251"/>
      <c r="O157" s="244"/>
      <c r="P157" s="244"/>
      <c r="Q157" s="244"/>
      <c r="R157" s="98"/>
      <c r="S157" s="98"/>
      <c r="T157" s="98"/>
      <c r="U157" s="98"/>
    </row>
    <row r="158" spans="1:21" s="271" customFormat="1" ht="13.15" customHeight="1" x14ac:dyDescent="0.2">
      <c r="A158" s="282"/>
      <c r="B158" s="283"/>
      <c r="C158" s="284"/>
      <c r="D158" s="285"/>
      <c r="E158" s="285"/>
      <c r="F158" s="285"/>
      <c r="G158" s="285"/>
      <c r="H158" s="285"/>
      <c r="I158" s="286"/>
      <c r="J158" s="286"/>
      <c r="K158" s="286"/>
      <c r="L158" s="287"/>
      <c r="M158" s="260"/>
      <c r="N158" s="251"/>
      <c r="O158" s="244"/>
      <c r="P158" s="244"/>
      <c r="Q158" s="244"/>
      <c r="R158" s="98"/>
      <c r="S158" s="98"/>
      <c r="T158" s="98"/>
      <c r="U158" s="98"/>
    </row>
    <row r="159" spans="1:21" s="271" customFormat="1" ht="13.15" customHeight="1" x14ac:dyDescent="0.2">
      <c r="A159" s="282"/>
      <c r="B159" s="283"/>
      <c r="C159" s="284"/>
      <c r="D159" s="285"/>
      <c r="E159" s="285"/>
      <c r="F159" s="285"/>
      <c r="G159" s="285"/>
      <c r="H159" s="285"/>
      <c r="I159" s="286"/>
      <c r="J159" s="286"/>
      <c r="K159" s="286"/>
      <c r="L159" s="287"/>
      <c r="M159" s="260"/>
      <c r="N159" s="251"/>
      <c r="O159" s="244"/>
      <c r="P159" s="244"/>
      <c r="Q159" s="244"/>
      <c r="R159" s="98"/>
      <c r="S159" s="98"/>
      <c r="T159" s="98"/>
      <c r="U159" s="98"/>
    </row>
    <row r="160" spans="1:21" s="271" customFormat="1" ht="13.15" customHeight="1" x14ac:dyDescent="0.2">
      <c r="A160" s="282"/>
      <c r="B160" s="283"/>
      <c r="C160" s="284"/>
      <c r="D160" s="285"/>
      <c r="E160" s="285"/>
      <c r="F160" s="285"/>
      <c r="G160" s="285"/>
      <c r="H160" s="285"/>
      <c r="I160" s="286"/>
      <c r="J160" s="286"/>
      <c r="K160" s="286"/>
      <c r="L160" s="287"/>
      <c r="M160" s="260"/>
      <c r="N160" s="251"/>
      <c r="O160" s="244"/>
      <c r="P160" s="244"/>
      <c r="Q160" s="244"/>
      <c r="R160" s="98"/>
      <c r="S160" s="98"/>
      <c r="T160" s="98"/>
      <c r="U160" s="98"/>
    </row>
    <row r="161" spans="1:21" s="271" customFormat="1" ht="13.15" customHeight="1" x14ac:dyDescent="0.2">
      <c r="A161" s="282"/>
      <c r="B161" s="283"/>
      <c r="C161" s="284"/>
      <c r="D161" s="285"/>
      <c r="E161" s="285"/>
      <c r="F161" s="285"/>
      <c r="G161" s="285"/>
      <c r="H161" s="285"/>
      <c r="I161" s="286"/>
      <c r="J161" s="286"/>
      <c r="K161" s="286"/>
      <c r="L161" s="287"/>
      <c r="M161" s="260"/>
      <c r="N161" s="251"/>
      <c r="O161" s="244"/>
      <c r="P161" s="244"/>
      <c r="Q161" s="244"/>
      <c r="R161" s="98"/>
      <c r="S161" s="98"/>
      <c r="T161" s="98"/>
      <c r="U161" s="98"/>
    </row>
    <row r="162" spans="1:21" s="271" customFormat="1" ht="13.15" customHeight="1" x14ac:dyDescent="0.2">
      <c r="A162" s="282"/>
      <c r="B162" s="283"/>
      <c r="C162" s="284"/>
      <c r="D162" s="285"/>
      <c r="E162" s="285"/>
      <c r="F162" s="285"/>
      <c r="G162" s="285"/>
      <c r="H162" s="285"/>
      <c r="I162" s="286"/>
      <c r="J162" s="286"/>
      <c r="K162" s="286"/>
      <c r="L162" s="287"/>
      <c r="M162" s="260"/>
      <c r="N162" s="251"/>
      <c r="O162" s="244"/>
      <c r="P162" s="244"/>
      <c r="Q162" s="244"/>
      <c r="R162" s="98"/>
      <c r="S162" s="98"/>
      <c r="T162" s="98"/>
      <c r="U162" s="98"/>
    </row>
    <row r="163" spans="1:21" s="271" customFormat="1" ht="13.15" customHeight="1" x14ac:dyDescent="0.2">
      <c r="A163" s="282"/>
      <c r="B163" s="283"/>
      <c r="C163" s="284"/>
      <c r="D163" s="285"/>
      <c r="E163" s="285"/>
      <c r="F163" s="285"/>
      <c r="G163" s="285"/>
      <c r="H163" s="285"/>
      <c r="I163" s="286"/>
      <c r="J163" s="286"/>
      <c r="K163" s="286"/>
      <c r="L163" s="287"/>
      <c r="M163" s="260"/>
      <c r="N163" s="251"/>
      <c r="O163" s="244"/>
      <c r="P163" s="244"/>
      <c r="Q163" s="244"/>
      <c r="R163" s="98"/>
      <c r="S163" s="98"/>
      <c r="T163" s="98"/>
      <c r="U163" s="98"/>
    </row>
    <row r="164" spans="1:21" s="271" customFormat="1" ht="13.15" customHeight="1" x14ac:dyDescent="0.2">
      <c r="A164" s="282"/>
      <c r="B164" s="283"/>
      <c r="C164" s="284"/>
      <c r="D164" s="285"/>
      <c r="E164" s="285"/>
      <c r="F164" s="285"/>
      <c r="G164" s="285"/>
      <c r="H164" s="285"/>
      <c r="I164" s="286"/>
      <c r="J164" s="286"/>
      <c r="K164" s="286"/>
      <c r="L164" s="287"/>
      <c r="M164" s="260"/>
      <c r="N164" s="251"/>
      <c r="O164" s="244"/>
      <c r="P164" s="244"/>
      <c r="Q164" s="244"/>
      <c r="R164" s="98"/>
      <c r="S164" s="98"/>
      <c r="T164" s="98"/>
      <c r="U164" s="98"/>
    </row>
    <row r="165" spans="1:21" s="271" customFormat="1" ht="13.15" customHeight="1" x14ac:dyDescent="0.2">
      <c r="A165" s="282"/>
      <c r="B165" s="283"/>
      <c r="C165" s="284"/>
      <c r="D165" s="285"/>
      <c r="E165" s="285"/>
      <c r="F165" s="285"/>
      <c r="G165" s="285"/>
      <c r="H165" s="285"/>
      <c r="I165" s="286"/>
      <c r="J165" s="286"/>
      <c r="K165" s="286"/>
      <c r="L165" s="287"/>
      <c r="M165" s="260"/>
      <c r="N165" s="251"/>
      <c r="O165" s="244"/>
      <c r="P165" s="244"/>
      <c r="Q165" s="244"/>
      <c r="R165" s="98"/>
      <c r="S165" s="98"/>
      <c r="T165" s="98"/>
      <c r="U165" s="98"/>
    </row>
    <row r="166" spans="1:21" s="271" customFormat="1" ht="13.15" customHeight="1" x14ac:dyDescent="0.2">
      <c r="A166" s="282"/>
      <c r="B166" s="283"/>
      <c r="C166" s="284"/>
      <c r="D166" s="285"/>
      <c r="E166" s="285"/>
      <c r="F166" s="285"/>
      <c r="G166" s="285"/>
      <c r="H166" s="285"/>
      <c r="I166" s="286"/>
      <c r="J166" s="286"/>
      <c r="K166" s="286"/>
      <c r="L166" s="287"/>
      <c r="M166" s="260"/>
      <c r="N166" s="251"/>
      <c r="O166" s="244"/>
      <c r="P166" s="244"/>
      <c r="Q166" s="244"/>
      <c r="R166" s="98"/>
      <c r="S166" s="98"/>
      <c r="T166" s="98"/>
      <c r="U166" s="98"/>
    </row>
    <row r="167" spans="1:21" s="271" customFormat="1" ht="13.15" customHeight="1" x14ac:dyDescent="0.2">
      <c r="A167" s="282"/>
      <c r="B167" s="283"/>
      <c r="C167" s="284"/>
      <c r="D167" s="285"/>
      <c r="E167" s="285"/>
      <c r="F167" s="285"/>
      <c r="G167" s="285"/>
      <c r="H167" s="285"/>
      <c r="I167" s="286"/>
      <c r="J167" s="286"/>
      <c r="K167" s="286"/>
      <c r="L167" s="287"/>
      <c r="M167" s="260"/>
      <c r="N167" s="251"/>
      <c r="O167" s="244"/>
      <c r="P167" s="244"/>
      <c r="Q167" s="244"/>
      <c r="R167" s="98"/>
      <c r="S167" s="98"/>
      <c r="T167" s="98"/>
      <c r="U167" s="98"/>
    </row>
    <row r="168" spans="1:21" s="271" customFormat="1" ht="13.15" customHeight="1" x14ac:dyDescent="0.2">
      <c r="A168" s="282"/>
      <c r="B168" s="283"/>
      <c r="C168" s="284"/>
      <c r="D168" s="285"/>
      <c r="E168" s="285"/>
      <c r="F168" s="285"/>
      <c r="G168" s="285"/>
      <c r="H168" s="285"/>
      <c r="I168" s="286"/>
      <c r="J168" s="286"/>
      <c r="K168" s="286"/>
      <c r="L168" s="287"/>
      <c r="M168" s="260"/>
      <c r="N168" s="251"/>
      <c r="O168" s="244"/>
      <c r="P168" s="244"/>
      <c r="Q168" s="244"/>
      <c r="R168" s="98"/>
      <c r="S168" s="98"/>
      <c r="T168" s="98"/>
      <c r="U168" s="98"/>
    </row>
    <row r="169" spans="1:21" s="271" customFormat="1" ht="13.15" customHeight="1" x14ac:dyDescent="0.2">
      <c r="A169" s="282"/>
      <c r="B169" s="283"/>
      <c r="C169" s="284"/>
      <c r="D169" s="285"/>
      <c r="E169" s="285"/>
      <c r="F169" s="285"/>
      <c r="G169" s="285"/>
      <c r="H169" s="285"/>
      <c r="I169" s="286"/>
      <c r="J169" s="286"/>
      <c r="K169" s="286"/>
      <c r="L169" s="287"/>
      <c r="M169" s="260"/>
      <c r="N169" s="251"/>
      <c r="O169" s="244"/>
      <c r="P169" s="244"/>
      <c r="Q169" s="244"/>
      <c r="R169" s="98"/>
      <c r="S169" s="98"/>
      <c r="T169" s="98"/>
      <c r="U169" s="98"/>
    </row>
    <row r="170" spans="1:21" s="271" customFormat="1" ht="13.15" customHeight="1" x14ac:dyDescent="0.2">
      <c r="A170" s="282"/>
      <c r="B170" s="283"/>
      <c r="C170" s="284"/>
      <c r="D170" s="285"/>
      <c r="E170" s="285"/>
      <c r="F170" s="285"/>
      <c r="G170" s="285"/>
      <c r="H170" s="285"/>
      <c r="I170" s="286"/>
      <c r="J170" s="286"/>
      <c r="K170" s="286"/>
      <c r="L170" s="287"/>
      <c r="M170" s="260"/>
      <c r="N170" s="251"/>
      <c r="O170" s="244"/>
      <c r="P170" s="244"/>
      <c r="Q170" s="244"/>
      <c r="R170" s="98"/>
      <c r="S170" s="98"/>
      <c r="T170" s="98"/>
      <c r="U170" s="98"/>
    </row>
    <row r="171" spans="1:21" s="271" customFormat="1" ht="13.15" customHeight="1" x14ac:dyDescent="0.2">
      <c r="A171" s="282"/>
      <c r="B171" s="283"/>
      <c r="C171" s="284"/>
      <c r="D171" s="285"/>
      <c r="E171" s="285"/>
      <c r="F171" s="285"/>
      <c r="G171" s="285"/>
      <c r="H171" s="285"/>
      <c r="I171" s="286"/>
      <c r="J171" s="286"/>
      <c r="K171" s="286"/>
      <c r="L171" s="287"/>
      <c r="M171" s="260"/>
      <c r="N171" s="251"/>
      <c r="O171" s="244"/>
      <c r="P171" s="244"/>
      <c r="Q171" s="244"/>
      <c r="R171" s="98"/>
      <c r="S171" s="98"/>
      <c r="T171" s="98"/>
      <c r="U171" s="98"/>
    </row>
    <row r="172" spans="1:21" s="271" customFormat="1" ht="13.15" customHeight="1" x14ac:dyDescent="0.2">
      <c r="A172" s="282"/>
      <c r="B172" s="283"/>
      <c r="C172" s="284"/>
      <c r="D172" s="285"/>
      <c r="E172" s="285"/>
      <c r="F172" s="285"/>
      <c r="G172" s="285"/>
      <c r="H172" s="285"/>
      <c r="I172" s="286"/>
      <c r="J172" s="286"/>
      <c r="K172" s="286"/>
      <c r="L172" s="287"/>
      <c r="M172" s="260"/>
      <c r="N172" s="251"/>
      <c r="O172" s="244"/>
      <c r="P172" s="244"/>
      <c r="Q172" s="244"/>
      <c r="R172" s="98"/>
      <c r="S172" s="98"/>
      <c r="T172" s="98"/>
      <c r="U172" s="98"/>
    </row>
    <row r="173" spans="1:21" s="271" customFormat="1" ht="13.15" customHeight="1" x14ac:dyDescent="0.2">
      <c r="A173" s="282"/>
      <c r="B173" s="283"/>
      <c r="C173" s="284"/>
      <c r="D173" s="285"/>
      <c r="E173" s="285"/>
      <c r="F173" s="285"/>
      <c r="G173" s="285"/>
      <c r="H173" s="285"/>
      <c r="I173" s="286"/>
      <c r="J173" s="286"/>
      <c r="K173" s="286"/>
      <c r="L173" s="287"/>
      <c r="M173" s="260"/>
      <c r="N173" s="251"/>
      <c r="O173" s="244"/>
      <c r="P173" s="244"/>
      <c r="Q173" s="244"/>
      <c r="R173" s="98"/>
      <c r="S173" s="98"/>
      <c r="T173" s="98"/>
      <c r="U173" s="98"/>
    </row>
    <row r="174" spans="1:21" s="271" customFormat="1" ht="13.15" customHeight="1" x14ac:dyDescent="0.2">
      <c r="A174" s="282"/>
      <c r="B174" s="283"/>
      <c r="C174" s="284"/>
      <c r="D174" s="285"/>
      <c r="E174" s="285"/>
      <c r="F174" s="285"/>
      <c r="G174" s="285"/>
      <c r="H174" s="285"/>
      <c r="I174" s="286"/>
      <c r="J174" s="286"/>
      <c r="K174" s="286"/>
      <c r="L174" s="287"/>
      <c r="M174" s="260"/>
      <c r="N174" s="251"/>
      <c r="O174" s="244"/>
      <c r="P174" s="244"/>
      <c r="Q174" s="244"/>
      <c r="R174" s="98"/>
      <c r="S174" s="98"/>
      <c r="T174" s="98"/>
      <c r="U174" s="98"/>
    </row>
    <row r="175" spans="1:21" s="271" customFormat="1" ht="13.15" customHeight="1" x14ac:dyDescent="0.2">
      <c r="A175" s="282"/>
      <c r="B175" s="283"/>
      <c r="C175" s="284"/>
      <c r="D175" s="285"/>
      <c r="E175" s="285"/>
      <c r="F175" s="285"/>
      <c r="G175" s="285"/>
      <c r="H175" s="285"/>
      <c r="I175" s="286"/>
      <c r="J175" s="286"/>
      <c r="K175" s="286"/>
      <c r="L175" s="287"/>
      <c r="M175" s="260"/>
      <c r="N175" s="251"/>
      <c r="O175" s="244"/>
      <c r="P175" s="244"/>
      <c r="Q175" s="244"/>
      <c r="R175" s="98"/>
      <c r="S175" s="98"/>
      <c r="T175" s="98"/>
      <c r="U175" s="98"/>
    </row>
    <row r="176" spans="1:21" s="271" customFormat="1" ht="13.15" customHeight="1" x14ac:dyDescent="0.2">
      <c r="A176" s="282"/>
      <c r="B176" s="283"/>
      <c r="C176" s="284"/>
      <c r="D176" s="285"/>
      <c r="E176" s="285"/>
      <c r="F176" s="285"/>
      <c r="G176" s="285"/>
      <c r="H176" s="285"/>
      <c r="I176" s="286"/>
      <c r="J176" s="286"/>
      <c r="K176" s="286"/>
      <c r="L176" s="287"/>
      <c r="M176" s="260"/>
      <c r="N176" s="251"/>
      <c r="O176" s="244"/>
      <c r="P176" s="244"/>
      <c r="Q176" s="244"/>
      <c r="R176" s="98"/>
      <c r="S176" s="98"/>
      <c r="T176" s="98"/>
      <c r="U176" s="98"/>
    </row>
    <row r="177" spans="1:21" s="271" customFormat="1" ht="13.15" customHeight="1" x14ac:dyDescent="0.2">
      <c r="A177" s="282"/>
      <c r="B177" s="283"/>
      <c r="C177" s="284"/>
      <c r="D177" s="285"/>
      <c r="E177" s="285"/>
      <c r="F177" s="285"/>
      <c r="G177" s="285"/>
      <c r="H177" s="285"/>
      <c r="I177" s="286"/>
      <c r="J177" s="286"/>
      <c r="K177" s="286"/>
      <c r="L177" s="287"/>
      <c r="M177" s="260"/>
      <c r="N177" s="251"/>
      <c r="O177" s="244"/>
      <c r="P177" s="244"/>
      <c r="Q177" s="244"/>
      <c r="R177" s="98"/>
      <c r="S177" s="98"/>
      <c r="T177" s="98"/>
      <c r="U177" s="98"/>
    </row>
    <row r="178" spans="1:21" s="271" customFormat="1" ht="13.15" customHeight="1" x14ac:dyDescent="0.2">
      <c r="A178" s="282"/>
      <c r="B178" s="283"/>
      <c r="C178" s="284"/>
      <c r="D178" s="285"/>
      <c r="E178" s="285"/>
      <c r="F178" s="285"/>
      <c r="G178" s="285"/>
      <c r="H178" s="285"/>
      <c r="I178" s="286"/>
      <c r="J178" s="286"/>
      <c r="K178" s="286"/>
      <c r="L178" s="287"/>
      <c r="M178" s="260"/>
      <c r="N178" s="251"/>
      <c r="O178" s="244"/>
      <c r="P178" s="244"/>
      <c r="Q178" s="244"/>
      <c r="R178" s="98"/>
      <c r="S178" s="98"/>
      <c r="T178" s="98"/>
      <c r="U178" s="98"/>
    </row>
    <row r="179" spans="1:21" s="271" customFormat="1" ht="13.15" customHeight="1" x14ac:dyDescent="0.2">
      <c r="A179" s="282"/>
      <c r="B179" s="283"/>
      <c r="C179" s="284"/>
      <c r="D179" s="285"/>
      <c r="E179" s="285"/>
      <c r="F179" s="285"/>
      <c r="G179" s="285"/>
      <c r="H179" s="285"/>
      <c r="I179" s="286"/>
      <c r="J179" s="286"/>
      <c r="K179" s="286"/>
      <c r="L179" s="287"/>
      <c r="M179" s="260"/>
      <c r="N179" s="251"/>
      <c r="O179" s="244"/>
      <c r="P179" s="244"/>
      <c r="Q179" s="244"/>
      <c r="R179" s="98"/>
      <c r="S179" s="98"/>
      <c r="T179" s="98"/>
      <c r="U179" s="98"/>
    </row>
    <row r="180" spans="1:21" s="271" customFormat="1" ht="13.15" customHeight="1" x14ac:dyDescent="0.2">
      <c r="A180" s="282"/>
      <c r="B180" s="283"/>
      <c r="C180" s="284"/>
      <c r="D180" s="285"/>
      <c r="E180" s="285"/>
      <c r="F180" s="285"/>
      <c r="G180" s="285"/>
      <c r="H180" s="285"/>
      <c r="I180" s="286"/>
      <c r="J180" s="286"/>
      <c r="K180" s="286"/>
      <c r="L180" s="287"/>
      <c r="M180" s="260"/>
      <c r="N180" s="251"/>
      <c r="O180" s="244"/>
      <c r="P180" s="244"/>
      <c r="Q180" s="244"/>
      <c r="R180" s="98"/>
      <c r="S180" s="98"/>
      <c r="T180" s="98"/>
      <c r="U180" s="98"/>
    </row>
    <row r="181" spans="1:21" s="271" customFormat="1" ht="13.15" customHeight="1" x14ac:dyDescent="0.2">
      <c r="A181" s="282"/>
      <c r="B181" s="283"/>
      <c r="C181" s="284"/>
      <c r="D181" s="285"/>
      <c r="E181" s="285"/>
      <c r="F181" s="285"/>
      <c r="G181" s="285"/>
      <c r="H181" s="285"/>
      <c r="I181" s="286"/>
      <c r="J181" s="286"/>
      <c r="K181" s="286"/>
      <c r="L181" s="287"/>
      <c r="M181" s="260"/>
      <c r="N181" s="251"/>
      <c r="O181" s="244"/>
      <c r="P181" s="244"/>
      <c r="Q181" s="244"/>
      <c r="R181" s="98"/>
      <c r="S181" s="98"/>
      <c r="T181" s="98"/>
      <c r="U181" s="98"/>
    </row>
    <row r="182" spans="1:21" s="271" customFormat="1" ht="13.15" customHeight="1" x14ac:dyDescent="0.2">
      <c r="A182" s="282"/>
      <c r="B182" s="283"/>
      <c r="C182" s="284"/>
      <c r="D182" s="285"/>
      <c r="E182" s="285"/>
      <c r="F182" s="285"/>
      <c r="G182" s="285"/>
      <c r="H182" s="285"/>
      <c r="I182" s="286"/>
      <c r="J182" s="286"/>
      <c r="K182" s="286"/>
      <c r="L182" s="287"/>
      <c r="M182" s="260"/>
      <c r="N182" s="251"/>
      <c r="O182" s="244"/>
      <c r="P182" s="244"/>
      <c r="Q182" s="244"/>
      <c r="R182" s="98"/>
      <c r="S182" s="98"/>
      <c r="T182" s="98"/>
      <c r="U182" s="98"/>
    </row>
    <row r="183" spans="1:21" s="271" customFormat="1" ht="13.15" customHeight="1" x14ac:dyDescent="0.2">
      <c r="A183" s="282"/>
      <c r="B183" s="283"/>
      <c r="C183" s="284"/>
      <c r="D183" s="285"/>
      <c r="E183" s="285"/>
      <c r="F183" s="285"/>
      <c r="G183" s="285"/>
      <c r="H183" s="285"/>
      <c r="I183" s="286"/>
      <c r="J183" s="286"/>
      <c r="K183" s="286"/>
      <c r="L183" s="287"/>
      <c r="M183" s="260"/>
      <c r="N183" s="251"/>
      <c r="O183" s="244"/>
      <c r="P183" s="244"/>
      <c r="Q183" s="244"/>
      <c r="R183" s="98"/>
      <c r="S183" s="98"/>
      <c r="T183" s="98"/>
      <c r="U183" s="98"/>
    </row>
    <row r="184" spans="1:21" s="271" customFormat="1" ht="13.15" customHeight="1" x14ac:dyDescent="0.2">
      <c r="A184" s="282"/>
      <c r="B184" s="283"/>
      <c r="C184" s="284"/>
      <c r="D184" s="285"/>
      <c r="E184" s="285"/>
      <c r="F184" s="285"/>
      <c r="G184" s="285"/>
      <c r="H184" s="285"/>
      <c r="I184" s="286"/>
      <c r="J184" s="286"/>
      <c r="K184" s="286"/>
      <c r="L184" s="287"/>
      <c r="M184" s="260"/>
      <c r="N184" s="251"/>
      <c r="O184" s="244"/>
      <c r="P184" s="244"/>
      <c r="Q184" s="244"/>
      <c r="R184" s="98"/>
      <c r="S184" s="98"/>
      <c r="T184" s="98"/>
      <c r="U184" s="98"/>
    </row>
    <row r="185" spans="1:21" s="271" customFormat="1" ht="13.15" customHeight="1" x14ac:dyDescent="0.2">
      <c r="A185" s="282"/>
      <c r="B185" s="283"/>
      <c r="C185" s="284"/>
      <c r="D185" s="285"/>
      <c r="E185" s="285"/>
      <c r="F185" s="285"/>
      <c r="G185" s="285"/>
      <c r="H185" s="285"/>
      <c r="I185" s="286"/>
      <c r="J185" s="286"/>
      <c r="K185" s="286"/>
      <c r="L185" s="287"/>
      <c r="M185" s="260"/>
      <c r="N185" s="251"/>
      <c r="O185" s="244"/>
      <c r="P185" s="244"/>
      <c r="Q185" s="244"/>
      <c r="R185" s="98"/>
      <c r="S185" s="98"/>
      <c r="T185" s="98"/>
      <c r="U185" s="98"/>
    </row>
    <row r="186" spans="1:21" s="271" customFormat="1" ht="13.15" customHeight="1" x14ac:dyDescent="0.2">
      <c r="A186" s="282"/>
      <c r="B186" s="283"/>
      <c r="C186" s="284"/>
      <c r="D186" s="285"/>
      <c r="E186" s="285"/>
      <c r="F186" s="285"/>
      <c r="G186" s="285"/>
      <c r="H186" s="285"/>
      <c r="I186" s="286"/>
      <c r="J186" s="286"/>
      <c r="K186" s="286"/>
      <c r="L186" s="287"/>
      <c r="M186" s="260"/>
      <c r="N186" s="251"/>
      <c r="O186" s="244"/>
      <c r="P186" s="244"/>
      <c r="Q186" s="244"/>
      <c r="R186" s="98"/>
      <c r="S186" s="98"/>
      <c r="T186" s="98"/>
      <c r="U186" s="98"/>
    </row>
    <row r="187" spans="1:21" s="271" customFormat="1" ht="13.15" customHeight="1" x14ac:dyDescent="0.2">
      <c r="A187" s="282"/>
      <c r="B187" s="283"/>
      <c r="C187" s="284"/>
      <c r="D187" s="285"/>
      <c r="E187" s="285"/>
      <c r="F187" s="285"/>
      <c r="G187" s="285"/>
      <c r="H187" s="285"/>
      <c r="I187" s="286"/>
      <c r="J187" s="286"/>
      <c r="K187" s="286"/>
      <c r="L187" s="287"/>
      <c r="M187" s="260"/>
      <c r="N187" s="251"/>
      <c r="O187" s="244"/>
      <c r="P187" s="244"/>
      <c r="Q187" s="244"/>
      <c r="R187" s="98"/>
      <c r="S187" s="98"/>
      <c r="T187" s="98"/>
      <c r="U187" s="98"/>
    </row>
    <row r="188" spans="1:21" s="271" customFormat="1" ht="13.15" customHeight="1" x14ac:dyDescent="0.2">
      <c r="A188" s="282"/>
      <c r="B188" s="283"/>
      <c r="C188" s="284"/>
      <c r="D188" s="285"/>
      <c r="E188" s="285"/>
      <c r="F188" s="285"/>
      <c r="G188" s="285"/>
      <c r="H188" s="285"/>
      <c r="I188" s="286"/>
      <c r="J188" s="286"/>
      <c r="K188" s="286"/>
      <c r="L188" s="287"/>
      <c r="M188" s="260"/>
      <c r="N188" s="251"/>
      <c r="O188" s="244"/>
      <c r="P188" s="244"/>
      <c r="Q188" s="244"/>
      <c r="R188" s="98"/>
      <c r="S188" s="98"/>
      <c r="T188" s="98"/>
      <c r="U188" s="98"/>
    </row>
    <row r="189" spans="1:21" s="271" customFormat="1" ht="13.15" customHeight="1" x14ac:dyDescent="0.2">
      <c r="A189" s="282"/>
      <c r="B189" s="283"/>
      <c r="C189" s="284"/>
      <c r="D189" s="285"/>
      <c r="E189" s="285"/>
      <c r="F189" s="285"/>
      <c r="G189" s="285"/>
      <c r="H189" s="285"/>
      <c r="I189" s="286"/>
      <c r="J189" s="286"/>
      <c r="K189" s="286"/>
      <c r="L189" s="287"/>
      <c r="M189" s="260"/>
      <c r="N189" s="251"/>
      <c r="O189" s="244"/>
      <c r="P189" s="244"/>
      <c r="Q189" s="244"/>
      <c r="R189" s="98"/>
      <c r="S189" s="98"/>
      <c r="T189" s="98"/>
      <c r="U189" s="98"/>
    </row>
    <row r="190" spans="1:21" s="271" customFormat="1" ht="13.15" customHeight="1" x14ac:dyDescent="0.2">
      <c r="A190" s="282"/>
      <c r="B190" s="283"/>
      <c r="C190" s="284"/>
      <c r="D190" s="285"/>
      <c r="E190" s="285"/>
      <c r="F190" s="285"/>
      <c r="G190" s="285"/>
      <c r="H190" s="285"/>
      <c r="I190" s="286"/>
      <c r="J190" s="286"/>
      <c r="K190" s="286"/>
      <c r="L190" s="287"/>
      <c r="M190" s="260"/>
      <c r="N190" s="251"/>
      <c r="O190" s="244"/>
      <c r="P190" s="244"/>
      <c r="Q190" s="244"/>
      <c r="R190" s="98"/>
      <c r="S190" s="98"/>
      <c r="T190" s="98"/>
      <c r="U190" s="98"/>
    </row>
    <row r="191" spans="1:21" s="271" customFormat="1" ht="13.15" customHeight="1" x14ac:dyDescent="0.2">
      <c r="A191" s="282"/>
      <c r="B191" s="283"/>
      <c r="C191" s="284"/>
      <c r="D191" s="285"/>
      <c r="E191" s="285"/>
      <c r="F191" s="285"/>
      <c r="G191" s="285"/>
      <c r="H191" s="285"/>
      <c r="I191" s="286"/>
      <c r="J191" s="286"/>
      <c r="K191" s="286"/>
      <c r="L191" s="287"/>
      <c r="M191" s="260"/>
      <c r="N191" s="251"/>
      <c r="O191" s="244"/>
      <c r="P191" s="244"/>
      <c r="Q191" s="244"/>
      <c r="R191" s="98"/>
      <c r="S191" s="98"/>
      <c r="T191" s="98"/>
      <c r="U191" s="98"/>
    </row>
    <row r="192" spans="1:21" s="271" customFormat="1" ht="13.15" customHeight="1" x14ac:dyDescent="0.2">
      <c r="A192" s="282"/>
      <c r="B192" s="283"/>
      <c r="C192" s="284"/>
      <c r="D192" s="285"/>
      <c r="E192" s="285"/>
      <c r="F192" s="285"/>
      <c r="G192" s="285"/>
      <c r="H192" s="285"/>
      <c r="I192" s="286"/>
      <c r="J192" s="286"/>
      <c r="K192" s="286"/>
      <c r="L192" s="287"/>
      <c r="M192" s="260"/>
      <c r="N192" s="251"/>
      <c r="O192" s="244"/>
      <c r="P192" s="244"/>
      <c r="Q192" s="244"/>
      <c r="R192" s="98"/>
      <c r="S192" s="98"/>
      <c r="T192" s="98"/>
      <c r="U192" s="98"/>
    </row>
    <row r="193" spans="1:21" s="271" customFormat="1" ht="13.15" customHeight="1" x14ac:dyDescent="0.2">
      <c r="A193" s="282"/>
      <c r="B193" s="283"/>
      <c r="C193" s="284"/>
      <c r="D193" s="285"/>
      <c r="E193" s="285"/>
      <c r="F193" s="285"/>
      <c r="G193" s="285"/>
      <c r="H193" s="285"/>
      <c r="I193" s="286"/>
      <c r="J193" s="286"/>
      <c r="K193" s="286"/>
      <c r="L193" s="287"/>
      <c r="M193" s="260"/>
      <c r="N193" s="251"/>
      <c r="O193" s="244"/>
      <c r="P193" s="244"/>
      <c r="Q193" s="244"/>
      <c r="R193" s="98"/>
      <c r="S193" s="98"/>
      <c r="T193" s="98"/>
      <c r="U193" s="98"/>
    </row>
    <row r="194" spans="1:21" s="271" customFormat="1" ht="13.15" customHeight="1" x14ac:dyDescent="0.2">
      <c r="A194" s="282"/>
      <c r="B194" s="283"/>
      <c r="C194" s="284"/>
      <c r="D194" s="285"/>
      <c r="E194" s="285"/>
      <c r="F194" s="285"/>
      <c r="G194" s="285"/>
      <c r="H194" s="285"/>
      <c r="I194" s="286"/>
      <c r="J194" s="286"/>
      <c r="K194" s="286"/>
      <c r="L194" s="287"/>
      <c r="M194" s="260"/>
      <c r="N194" s="251"/>
      <c r="O194" s="244"/>
      <c r="P194" s="244"/>
      <c r="Q194" s="244"/>
      <c r="R194" s="98"/>
      <c r="S194" s="98"/>
      <c r="T194" s="98"/>
      <c r="U194" s="98"/>
    </row>
    <row r="195" spans="1:21" s="271" customFormat="1" ht="13.15" customHeight="1" x14ac:dyDescent="0.2">
      <c r="A195" s="282"/>
      <c r="B195" s="283"/>
      <c r="C195" s="284"/>
      <c r="D195" s="285"/>
      <c r="E195" s="285"/>
      <c r="F195" s="285"/>
      <c r="G195" s="285"/>
      <c r="H195" s="285"/>
      <c r="I195" s="286"/>
      <c r="J195" s="286"/>
      <c r="K195" s="286"/>
      <c r="L195" s="287"/>
      <c r="M195" s="260"/>
      <c r="N195" s="251"/>
      <c r="O195" s="244"/>
      <c r="P195" s="244"/>
      <c r="Q195" s="244"/>
      <c r="R195" s="98"/>
      <c r="S195" s="98"/>
      <c r="T195" s="98"/>
      <c r="U195" s="98"/>
    </row>
    <row r="196" spans="1:21" s="271" customFormat="1" ht="13.15" customHeight="1" x14ac:dyDescent="0.2">
      <c r="A196" s="282"/>
      <c r="B196" s="283"/>
      <c r="C196" s="284"/>
      <c r="D196" s="285"/>
      <c r="E196" s="285"/>
      <c r="F196" s="285"/>
      <c r="G196" s="285"/>
      <c r="H196" s="285"/>
      <c r="I196" s="286"/>
      <c r="J196" s="286"/>
      <c r="K196" s="286"/>
      <c r="L196" s="287"/>
      <c r="M196" s="260"/>
      <c r="N196" s="251"/>
      <c r="O196" s="244"/>
      <c r="P196" s="244"/>
      <c r="Q196" s="244"/>
      <c r="R196" s="98"/>
      <c r="S196" s="98"/>
      <c r="T196" s="98"/>
      <c r="U196" s="98"/>
    </row>
    <row r="197" spans="1:21" s="271" customFormat="1" ht="13.15" customHeight="1" x14ac:dyDescent="0.2">
      <c r="A197" s="282"/>
      <c r="B197" s="283"/>
      <c r="C197" s="284"/>
      <c r="D197" s="285"/>
      <c r="E197" s="285"/>
      <c r="F197" s="285"/>
      <c r="G197" s="285"/>
      <c r="H197" s="285"/>
      <c r="I197" s="286"/>
      <c r="J197" s="286"/>
      <c r="K197" s="286"/>
      <c r="L197" s="287"/>
      <c r="M197" s="260"/>
      <c r="N197" s="251"/>
      <c r="O197" s="244"/>
      <c r="P197" s="244"/>
      <c r="Q197" s="244"/>
      <c r="R197" s="98"/>
      <c r="S197" s="98"/>
      <c r="T197" s="98"/>
      <c r="U197" s="98"/>
    </row>
    <row r="198" spans="1:21" s="271" customFormat="1" ht="13.15" customHeight="1" x14ac:dyDescent="0.2">
      <c r="A198" s="282"/>
      <c r="B198" s="283"/>
      <c r="C198" s="284"/>
      <c r="D198" s="285"/>
      <c r="E198" s="285"/>
      <c r="F198" s="285"/>
      <c r="G198" s="285"/>
      <c r="H198" s="285"/>
      <c r="I198" s="286"/>
      <c r="J198" s="286"/>
      <c r="K198" s="286"/>
      <c r="L198" s="287"/>
      <c r="M198" s="260"/>
      <c r="N198" s="251"/>
      <c r="O198" s="244"/>
      <c r="P198" s="244"/>
      <c r="Q198" s="244"/>
      <c r="R198" s="98"/>
      <c r="S198" s="98"/>
      <c r="T198" s="98"/>
      <c r="U198" s="98"/>
    </row>
    <row r="199" spans="1:21" s="271" customFormat="1" ht="13.15" customHeight="1" x14ac:dyDescent="0.2">
      <c r="A199" s="282"/>
      <c r="B199" s="283"/>
      <c r="C199" s="284"/>
      <c r="D199" s="285"/>
      <c r="E199" s="285"/>
      <c r="F199" s="285"/>
      <c r="G199" s="285"/>
      <c r="H199" s="285"/>
      <c r="I199" s="286"/>
      <c r="J199" s="286"/>
      <c r="K199" s="286"/>
      <c r="L199" s="287"/>
      <c r="M199" s="260"/>
      <c r="N199" s="251"/>
      <c r="O199" s="244"/>
      <c r="P199" s="244"/>
      <c r="Q199" s="244"/>
      <c r="R199" s="98"/>
      <c r="S199" s="98"/>
      <c r="T199" s="98"/>
      <c r="U199" s="98"/>
    </row>
    <row r="200" spans="1:21" s="271" customFormat="1" ht="13.15" customHeight="1" x14ac:dyDescent="0.2">
      <c r="A200" s="282"/>
      <c r="B200" s="283"/>
      <c r="C200" s="284"/>
      <c r="D200" s="285"/>
      <c r="E200" s="285"/>
      <c r="F200" s="285"/>
      <c r="G200" s="285"/>
      <c r="H200" s="285"/>
      <c r="I200" s="286"/>
      <c r="J200" s="286"/>
      <c r="K200" s="286"/>
      <c r="L200" s="287"/>
      <c r="M200" s="260"/>
      <c r="N200" s="251"/>
      <c r="O200" s="244"/>
      <c r="P200" s="244"/>
      <c r="Q200" s="244"/>
      <c r="R200" s="98"/>
      <c r="S200" s="98"/>
      <c r="T200" s="98"/>
      <c r="U200" s="98"/>
    </row>
    <row r="201" spans="1:21" s="271" customFormat="1" ht="13.15" customHeight="1" x14ac:dyDescent="0.2">
      <c r="A201" s="282"/>
      <c r="B201" s="283"/>
      <c r="C201" s="284"/>
      <c r="D201" s="285"/>
      <c r="E201" s="285"/>
      <c r="F201" s="285"/>
      <c r="G201" s="285"/>
      <c r="H201" s="285"/>
      <c r="I201" s="286"/>
      <c r="J201" s="286"/>
      <c r="K201" s="286"/>
      <c r="L201" s="287"/>
      <c r="M201" s="260"/>
      <c r="N201" s="251"/>
      <c r="O201" s="244"/>
      <c r="P201" s="244"/>
      <c r="Q201" s="244"/>
      <c r="R201" s="98"/>
      <c r="S201" s="98"/>
      <c r="T201" s="98"/>
      <c r="U201" s="98"/>
    </row>
    <row r="202" spans="1:21" s="271" customFormat="1" ht="13.15" customHeight="1" x14ac:dyDescent="0.2">
      <c r="A202" s="282"/>
      <c r="B202" s="283"/>
      <c r="C202" s="284"/>
      <c r="D202" s="285"/>
      <c r="E202" s="285"/>
      <c r="F202" s="285"/>
      <c r="G202" s="285"/>
      <c r="H202" s="285"/>
      <c r="I202" s="286"/>
      <c r="J202" s="286"/>
      <c r="K202" s="286"/>
      <c r="L202" s="287"/>
      <c r="M202" s="260"/>
      <c r="N202" s="251"/>
      <c r="O202" s="244"/>
      <c r="P202" s="244"/>
      <c r="Q202" s="244"/>
      <c r="R202" s="98"/>
      <c r="S202" s="98"/>
      <c r="T202" s="98"/>
      <c r="U202" s="98"/>
    </row>
    <row r="203" spans="1:21" s="271" customFormat="1" ht="13.15" customHeight="1" x14ac:dyDescent="0.2">
      <c r="A203" s="282"/>
      <c r="B203" s="283"/>
      <c r="C203" s="284"/>
      <c r="D203" s="285"/>
      <c r="E203" s="285"/>
      <c r="F203" s="285"/>
      <c r="G203" s="285"/>
      <c r="H203" s="285"/>
      <c r="I203" s="286"/>
      <c r="J203" s="286"/>
      <c r="K203" s="286"/>
      <c r="L203" s="287"/>
      <c r="M203" s="260"/>
      <c r="N203" s="251"/>
      <c r="O203" s="244"/>
      <c r="P203" s="244"/>
      <c r="Q203" s="244"/>
      <c r="R203" s="98"/>
      <c r="S203" s="98"/>
      <c r="T203" s="98"/>
      <c r="U203" s="98"/>
    </row>
    <row r="204" spans="1:21" s="271" customFormat="1" ht="13.15" customHeight="1" x14ac:dyDescent="0.2">
      <c r="A204" s="282"/>
      <c r="B204" s="283"/>
      <c r="C204" s="284"/>
      <c r="D204" s="285"/>
      <c r="E204" s="285"/>
      <c r="F204" s="285"/>
      <c r="G204" s="285"/>
      <c r="H204" s="285"/>
      <c r="I204" s="286"/>
      <c r="J204" s="286"/>
      <c r="K204" s="286"/>
      <c r="L204" s="287"/>
      <c r="M204" s="260"/>
      <c r="N204" s="251"/>
      <c r="O204" s="244"/>
      <c r="P204" s="244"/>
      <c r="Q204" s="244"/>
      <c r="R204" s="98"/>
      <c r="S204" s="98"/>
      <c r="T204" s="98"/>
      <c r="U204" s="98"/>
    </row>
    <row r="205" spans="1:21" s="271" customFormat="1" ht="13.15" customHeight="1" x14ac:dyDescent="0.2">
      <c r="A205" s="282"/>
      <c r="B205" s="283"/>
      <c r="C205" s="284"/>
      <c r="D205" s="285"/>
      <c r="E205" s="285"/>
      <c r="F205" s="285"/>
      <c r="G205" s="285"/>
      <c r="H205" s="285"/>
      <c r="I205" s="286"/>
      <c r="J205" s="286"/>
      <c r="K205" s="286"/>
      <c r="L205" s="287"/>
      <c r="M205" s="260"/>
      <c r="N205" s="251"/>
      <c r="O205" s="244"/>
      <c r="P205" s="244"/>
      <c r="Q205" s="244"/>
      <c r="R205" s="98"/>
      <c r="S205" s="98"/>
      <c r="T205" s="98"/>
      <c r="U205" s="98"/>
    </row>
    <row r="206" spans="1:21" s="271" customFormat="1" ht="13.15" customHeight="1" x14ac:dyDescent="0.2">
      <c r="A206" s="282"/>
      <c r="B206" s="283"/>
      <c r="C206" s="284"/>
      <c r="D206" s="285"/>
      <c r="E206" s="285"/>
      <c r="F206" s="285"/>
      <c r="G206" s="285"/>
      <c r="H206" s="285"/>
      <c r="I206" s="286"/>
      <c r="J206" s="286"/>
      <c r="K206" s="286"/>
      <c r="L206" s="287"/>
      <c r="M206" s="260"/>
      <c r="N206" s="251"/>
      <c r="O206" s="244"/>
      <c r="P206" s="244"/>
      <c r="Q206" s="244"/>
      <c r="R206" s="98"/>
      <c r="S206" s="98"/>
      <c r="T206" s="98"/>
      <c r="U206" s="98"/>
    </row>
    <row r="207" spans="1:21" s="271" customFormat="1" ht="13.15" customHeight="1" x14ac:dyDescent="0.2">
      <c r="A207" s="282"/>
      <c r="B207" s="283"/>
      <c r="C207" s="284"/>
      <c r="D207" s="285"/>
      <c r="E207" s="285"/>
      <c r="F207" s="285"/>
      <c r="G207" s="285"/>
      <c r="H207" s="285"/>
      <c r="I207" s="286"/>
      <c r="J207" s="286"/>
      <c r="K207" s="286"/>
      <c r="L207" s="287"/>
      <c r="M207" s="260"/>
      <c r="N207" s="251"/>
      <c r="O207" s="244"/>
      <c r="P207" s="244"/>
      <c r="Q207" s="244"/>
      <c r="R207" s="98"/>
      <c r="S207" s="98"/>
      <c r="T207" s="98"/>
      <c r="U207" s="98"/>
    </row>
    <row r="208" spans="1:21" s="271" customFormat="1" ht="13.15" customHeight="1" x14ac:dyDescent="0.2">
      <c r="A208" s="282"/>
      <c r="B208" s="283"/>
      <c r="C208" s="284"/>
      <c r="D208" s="285"/>
      <c r="E208" s="285"/>
      <c r="F208" s="285"/>
      <c r="G208" s="285"/>
      <c r="H208" s="285"/>
      <c r="I208" s="286"/>
      <c r="J208" s="286"/>
      <c r="K208" s="286"/>
      <c r="L208" s="287"/>
      <c r="M208" s="260"/>
      <c r="N208" s="251"/>
      <c r="O208" s="244"/>
      <c r="P208" s="244"/>
      <c r="Q208" s="244"/>
      <c r="R208" s="98"/>
      <c r="S208" s="98"/>
      <c r="T208" s="98"/>
      <c r="U208" s="98"/>
    </row>
    <row r="209" spans="1:21" s="271" customFormat="1" ht="13.15" customHeight="1" x14ac:dyDescent="0.2">
      <c r="A209" s="282"/>
      <c r="B209" s="283"/>
      <c r="C209" s="284"/>
      <c r="D209" s="285"/>
      <c r="E209" s="285"/>
      <c r="F209" s="285"/>
      <c r="G209" s="285"/>
      <c r="H209" s="285"/>
      <c r="I209" s="286"/>
      <c r="J209" s="286"/>
      <c r="K209" s="286"/>
      <c r="L209" s="287"/>
      <c r="M209" s="260"/>
      <c r="N209" s="251"/>
      <c r="O209" s="244"/>
      <c r="P209" s="244"/>
      <c r="Q209" s="244"/>
      <c r="R209" s="98"/>
      <c r="S209" s="98"/>
      <c r="T209" s="98"/>
      <c r="U209" s="98"/>
    </row>
    <row r="210" spans="1:21" s="271" customFormat="1" ht="13.15" customHeight="1" x14ac:dyDescent="0.2">
      <c r="A210" s="282"/>
      <c r="B210" s="283"/>
      <c r="C210" s="284"/>
      <c r="D210" s="285"/>
      <c r="E210" s="285"/>
      <c r="F210" s="285"/>
      <c r="G210" s="285"/>
      <c r="H210" s="285"/>
      <c r="I210" s="286"/>
      <c r="J210" s="286"/>
      <c r="K210" s="286"/>
      <c r="L210" s="287"/>
      <c r="M210" s="260"/>
      <c r="N210" s="251"/>
      <c r="O210" s="244"/>
      <c r="P210" s="244"/>
      <c r="Q210" s="244"/>
      <c r="R210" s="98"/>
      <c r="S210" s="98"/>
      <c r="T210" s="98"/>
      <c r="U210" s="98"/>
    </row>
    <row r="211" spans="1:21" s="271" customFormat="1" ht="13.15" customHeight="1" x14ac:dyDescent="0.2">
      <c r="A211" s="282"/>
      <c r="B211" s="283"/>
      <c r="C211" s="284"/>
      <c r="D211" s="285"/>
      <c r="E211" s="285"/>
      <c r="F211" s="285"/>
      <c r="G211" s="285"/>
      <c r="H211" s="285"/>
      <c r="I211" s="286"/>
      <c r="J211" s="286"/>
      <c r="K211" s="286"/>
      <c r="L211" s="287"/>
      <c r="M211" s="260"/>
      <c r="N211" s="251"/>
      <c r="O211" s="244"/>
      <c r="P211" s="244"/>
      <c r="Q211" s="244"/>
      <c r="R211" s="98"/>
      <c r="S211" s="98"/>
      <c r="T211" s="98"/>
      <c r="U211" s="98"/>
    </row>
    <row r="212" spans="1:21" s="271" customFormat="1" ht="13.15" customHeight="1" x14ac:dyDescent="0.2">
      <c r="A212" s="282"/>
      <c r="B212" s="283"/>
      <c r="C212" s="284"/>
      <c r="D212" s="285"/>
      <c r="E212" s="285"/>
      <c r="F212" s="285"/>
      <c r="G212" s="285"/>
      <c r="H212" s="285"/>
      <c r="I212" s="286"/>
      <c r="J212" s="286"/>
      <c r="K212" s="286"/>
      <c r="L212" s="287"/>
      <c r="M212" s="260"/>
      <c r="N212" s="251"/>
      <c r="O212" s="244"/>
      <c r="P212" s="244"/>
      <c r="Q212" s="244"/>
      <c r="R212" s="98"/>
      <c r="S212" s="98"/>
      <c r="T212" s="98"/>
      <c r="U212" s="98"/>
    </row>
    <row r="213" spans="1:21" s="271" customFormat="1" ht="13.15" customHeight="1" x14ac:dyDescent="0.2">
      <c r="A213" s="282"/>
      <c r="B213" s="283"/>
      <c r="C213" s="284"/>
      <c r="D213" s="285"/>
      <c r="E213" s="285"/>
      <c r="F213" s="285"/>
      <c r="G213" s="285"/>
      <c r="H213" s="285"/>
      <c r="I213" s="286"/>
      <c r="J213" s="286"/>
      <c r="K213" s="286"/>
      <c r="L213" s="287"/>
      <c r="M213" s="260"/>
      <c r="N213" s="251"/>
      <c r="O213" s="244"/>
      <c r="P213" s="244"/>
      <c r="Q213" s="244"/>
      <c r="R213" s="98"/>
      <c r="S213" s="98"/>
      <c r="T213" s="98"/>
      <c r="U213" s="98"/>
    </row>
    <row r="214" spans="1:21" s="271" customFormat="1" ht="13.15" customHeight="1" x14ac:dyDescent="0.2">
      <c r="A214" s="282"/>
      <c r="B214" s="283"/>
      <c r="C214" s="284"/>
      <c r="D214" s="285"/>
      <c r="E214" s="285"/>
      <c r="F214" s="285"/>
      <c r="G214" s="285"/>
      <c r="H214" s="285"/>
      <c r="I214" s="286"/>
      <c r="J214" s="286"/>
      <c r="K214" s="286"/>
      <c r="L214" s="287"/>
      <c r="M214" s="260"/>
      <c r="N214" s="251"/>
      <c r="O214" s="244"/>
      <c r="P214" s="244"/>
      <c r="Q214" s="244"/>
      <c r="R214" s="98"/>
      <c r="S214" s="98"/>
      <c r="T214" s="98"/>
      <c r="U214" s="98"/>
    </row>
    <row r="215" spans="1:21" s="271" customFormat="1" ht="13.15" customHeight="1" x14ac:dyDescent="0.2">
      <c r="A215" s="282"/>
      <c r="B215" s="283"/>
      <c r="C215" s="284"/>
      <c r="D215" s="285"/>
      <c r="E215" s="285"/>
      <c r="F215" s="285"/>
      <c r="G215" s="285"/>
      <c r="H215" s="285"/>
      <c r="I215" s="286"/>
      <c r="J215" s="286"/>
      <c r="K215" s="286"/>
      <c r="L215" s="287"/>
      <c r="M215" s="260"/>
      <c r="N215" s="251"/>
      <c r="O215" s="244"/>
      <c r="P215" s="244"/>
      <c r="Q215" s="244"/>
      <c r="R215" s="98"/>
      <c r="S215" s="98"/>
      <c r="T215" s="98"/>
      <c r="U215" s="98"/>
    </row>
    <row r="216" spans="1:21" s="271" customFormat="1" ht="13.15" customHeight="1" x14ac:dyDescent="0.2">
      <c r="A216" s="282"/>
      <c r="B216" s="283"/>
      <c r="C216" s="284"/>
      <c r="D216" s="285"/>
      <c r="E216" s="285"/>
      <c r="F216" s="285"/>
      <c r="G216" s="285"/>
      <c r="H216" s="285"/>
      <c r="I216" s="286"/>
      <c r="J216" s="286"/>
      <c r="K216" s="286"/>
      <c r="L216" s="287"/>
      <c r="M216" s="260"/>
      <c r="N216" s="251"/>
      <c r="O216" s="244"/>
      <c r="P216" s="244"/>
      <c r="Q216" s="244"/>
      <c r="R216" s="98"/>
      <c r="S216" s="98"/>
      <c r="T216" s="98"/>
      <c r="U216" s="98"/>
    </row>
    <row r="217" spans="1:21" s="271" customFormat="1" ht="13.15" customHeight="1" x14ac:dyDescent="0.2">
      <c r="A217" s="282"/>
      <c r="B217" s="283"/>
      <c r="C217" s="284"/>
      <c r="D217" s="285"/>
      <c r="E217" s="285"/>
      <c r="F217" s="285"/>
      <c r="G217" s="285"/>
      <c r="H217" s="285"/>
      <c r="I217" s="286"/>
      <c r="J217" s="286"/>
      <c r="K217" s="286"/>
      <c r="L217" s="287"/>
      <c r="M217" s="260"/>
      <c r="N217" s="251"/>
      <c r="O217" s="244"/>
      <c r="P217" s="244"/>
      <c r="Q217" s="244"/>
      <c r="R217" s="98"/>
      <c r="S217" s="98"/>
      <c r="T217" s="98"/>
      <c r="U217" s="98"/>
    </row>
    <row r="218" spans="1:21" s="271" customFormat="1" ht="13.15" customHeight="1" x14ac:dyDescent="0.2">
      <c r="A218" s="282"/>
      <c r="B218" s="283"/>
      <c r="C218" s="284"/>
      <c r="D218" s="285"/>
      <c r="E218" s="285"/>
      <c r="F218" s="285"/>
      <c r="G218" s="285"/>
      <c r="H218" s="285"/>
      <c r="I218" s="286"/>
      <c r="J218" s="286"/>
      <c r="K218" s="286"/>
      <c r="L218" s="287"/>
      <c r="M218" s="260"/>
      <c r="N218" s="251"/>
      <c r="O218" s="244"/>
      <c r="P218" s="244"/>
      <c r="Q218" s="244"/>
      <c r="R218" s="98"/>
      <c r="S218" s="98"/>
      <c r="T218" s="98"/>
      <c r="U218" s="98"/>
    </row>
    <row r="219" spans="1:21" s="271" customFormat="1" ht="13.15" customHeight="1" x14ac:dyDescent="0.2">
      <c r="A219" s="282"/>
      <c r="B219" s="283"/>
      <c r="C219" s="284"/>
      <c r="D219" s="285"/>
      <c r="E219" s="285"/>
      <c r="F219" s="285"/>
      <c r="G219" s="285"/>
      <c r="H219" s="285"/>
      <c r="I219" s="286"/>
      <c r="J219" s="286"/>
      <c r="K219" s="286"/>
      <c r="L219" s="287"/>
      <c r="M219" s="260"/>
      <c r="N219" s="251"/>
      <c r="O219" s="244"/>
      <c r="P219" s="244"/>
      <c r="Q219" s="244"/>
      <c r="R219" s="98"/>
      <c r="S219" s="98"/>
      <c r="T219" s="98"/>
      <c r="U219" s="98"/>
    </row>
    <row r="220" spans="1:21" s="271" customFormat="1" ht="13.15" customHeight="1" x14ac:dyDescent="0.2">
      <c r="A220" s="282"/>
      <c r="B220" s="283"/>
      <c r="C220" s="284"/>
      <c r="D220" s="285"/>
      <c r="E220" s="285"/>
      <c r="F220" s="285"/>
      <c r="G220" s="285"/>
      <c r="H220" s="285"/>
      <c r="I220" s="286"/>
      <c r="J220" s="286"/>
      <c r="K220" s="286"/>
      <c r="L220" s="287"/>
      <c r="M220" s="260"/>
      <c r="N220" s="251"/>
      <c r="O220" s="244"/>
      <c r="P220" s="244"/>
      <c r="Q220" s="244"/>
      <c r="R220" s="98"/>
      <c r="S220" s="98"/>
      <c r="T220" s="98"/>
      <c r="U220" s="98"/>
    </row>
    <row r="221" spans="1:21" s="271" customFormat="1" ht="13.15" customHeight="1" x14ac:dyDescent="0.2">
      <c r="A221" s="282"/>
      <c r="B221" s="283"/>
      <c r="C221" s="284"/>
      <c r="D221" s="285"/>
      <c r="E221" s="285"/>
      <c r="F221" s="285"/>
      <c r="G221" s="285"/>
      <c r="H221" s="285"/>
      <c r="I221" s="286"/>
      <c r="J221" s="286"/>
      <c r="K221" s="286"/>
      <c r="L221" s="287"/>
      <c r="M221" s="260"/>
      <c r="N221" s="251"/>
      <c r="O221" s="244"/>
      <c r="P221" s="244"/>
      <c r="Q221" s="244"/>
      <c r="R221" s="98"/>
      <c r="S221" s="98"/>
      <c r="T221" s="98"/>
      <c r="U221" s="98"/>
    </row>
    <row r="222" spans="1:21" s="271" customFormat="1" ht="13.15" customHeight="1" x14ac:dyDescent="0.2">
      <c r="A222" s="282"/>
      <c r="B222" s="283"/>
      <c r="C222" s="284"/>
      <c r="D222" s="285"/>
      <c r="E222" s="285"/>
      <c r="F222" s="285"/>
      <c r="G222" s="285"/>
      <c r="H222" s="285"/>
      <c r="I222" s="286"/>
      <c r="J222" s="286"/>
      <c r="K222" s="286"/>
      <c r="L222" s="287"/>
      <c r="M222" s="260"/>
      <c r="N222" s="251"/>
      <c r="O222" s="244"/>
      <c r="P222" s="244"/>
      <c r="Q222" s="244"/>
      <c r="R222" s="98"/>
      <c r="S222" s="98"/>
      <c r="T222" s="98"/>
      <c r="U222" s="98"/>
    </row>
    <row r="223" spans="1:21" s="271" customFormat="1" ht="13.15" customHeight="1" x14ac:dyDescent="0.2">
      <c r="A223" s="282"/>
      <c r="B223" s="283"/>
      <c r="C223" s="284"/>
      <c r="D223" s="285"/>
      <c r="E223" s="285"/>
      <c r="F223" s="285"/>
      <c r="G223" s="285"/>
      <c r="H223" s="285"/>
      <c r="I223" s="286"/>
      <c r="J223" s="286"/>
      <c r="K223" s="286"/>
      <c r="L223" s="287"/>
      <c r="M223" s="260"/>
      <c r="N223" s="251"/>
      <c r="O223" s="244"/>
      <c r="P223" s="244"/>
      <c r="Q223" s="244"/>
      <c r="R223" s="98"/>
      <c r="S223" s="98"/>
      <c r="T223" s="98"/>
      <c r="U223" s="98"/>
    </row>
    <row r="224" spans="1:21" s="271" customFormat="1" ht="13.15" customHeight="1" x14ac:dyDescent="0.2">
      <c r="A224" s="282"/>
      <c r="B224" s="283"/>
      <c r="C224" s="284"/>
      <c r="D224" s="285"/>
      <c r="E224" s="285"/>
      <c r="F224" s="285"/>
      <c r="G224" s="285"/>
      <c r="H224" s="285"/>
      <c r="I224" s="286"/>
      <c r="J224" s="286"/>
      <c r="K224" s="286"/>
      <c r="L224" s="287"/>
      <c r="M224" s="260"/>
      <c r="N224" s="251"/>
      <c r="O224" s="244"/>
      <c r="P224" s="244"/>
      <c r="Q224" s="244"/>
      <c r="R224" s="98"/>
      <c r="S224" s="98"/>
      <c r="T224" s="98"/>
      <c r="U224" s="98"/>
    </row>
    <row r="225" spans="1:21" s="271" customFormat="1" ht="13.15" customHeight="1" x14ac:dyDescent="0.2">
      <c r="A225" s="282"/>
      <c r="B225" s="283"/>
      <c r="C225" s="284"/>
      <c r="D225" s="285"/>
      <c r="E225" s="285"/>
      <c r="F225" s="285"/>
      <c r="G225" s="285"/>
      <c r="H225" s="285"/>
      <c r="I225" s="286"/>
      <c r="J225" s="286"/>
      <c r="K225" s="286"/>
      <c r="L225" s="287"/>
      <c r="M225" s="260"/>
      <c r="N225" s="251"/>
      <c r="O225" s="244"/>
      <c r="P225" s="244"/>
      <c r="Q225" s="244"/>
      <c r="R225" s="98"/>
      <c r="S225" s="98"/>
      <c r="T225" s="98"/>
      <c r="U225" s="98"/>
    </row>
    <row r="226" spans="1:21" s="271" customFormat="1" ht="13.15" customHeight="1" x14ac:dyDescent="0.2">
      <c r="A226" s="282"/>
      <c r="B226" s="283"/>
      <c r="C226" s="284"/>
      <c r="D226" s="285"/>
      <c r="E226" s="285"/>
      <c r="F226" s="285"/>
      <c r="G226" s="285"/>
      <c r="H226" s="285"/>
      <c r="I226" s="286"/>
      <c r="J226" s="286"/>
      <c r="K226" s="286"/>
      <c r="L226" s="287"/>
      <c r="M226" s="260"/>
      <c r="N226" s="251"/>
      <c r="O226" s="244"/>
      <c r="P226" s="244"/>
      <c r="Q226" s="244"/>
      <c r="R226" s="98"/>
      <c r="S226" s="98"/>
      <c r="T226" s="98"/>
      <c r="U226" s="98"/>
    </row>
    <row r="227" spans="1:21" s="271" customFormat="1" ht="13.15" customHeight="1" x14ac:dyDescent="0.2">
      <c r="A227" s="282"/>
      <c r="B227" s="283"/>
      <c r="C227" s="284"/>
      <c r="D227" s="285"/>
      <c r="E227" s="285"/>
      <c r="F227" s="285"/>
      <c r="G227" s="285"/>
      <c r="H227" s="285"/>
      <c r="I227" s="286"/>
      <c r="J227" s="286"/>
      <c r="K227" s="286"/>
      <c r="L227" s="287"/>
      <c r="M227" s="260"/>
      <c r="N227" s="251"/>
      <c r="O227" s="244"/>
      <c r="P227" s="244"/>
      <c r="Q227" s="244"/>
      <c r="R227" s="98"/>
      <c r="S227" s="98"/>
      <c r="T227" s="98"/>
      <c r="U227" s="98"/>
    </row>
    <row r="228" spans="1:21" s="271" customFormat="1" ht="13.15" customHeight="1" x14ac:dyDescent="0.2">
      <c r="A228" s="282"/>
      <c r="B228" s="283"/>
      <c r="C228" s="284"/>
      <c r="D228" s="285"/>
      <c r="E228" s="285"/>
      <c r="F228" s="285"/>
      <c r="G228" s="285"/>
      <c r="H228" s="285"/>
      <c r="I228" s="286"/>
      <c r="J228" s="286"/>
      <c r="K228" s="286"/>
      <c r="L228" s="287"/>
      <c r="M228" s="260"/>
      <c r="N228" s="251"/>
      <c r="O228" s="244"/>
      <c r="P228" s="244"/>
      <c r="Q228" s="244"/>
      <c r="R228" s="98"/>
      <c r="S228" s="98"/>
      <c r="T228" s="98"/>
      <c r="U228" s="98"/>
    </row>
    <row r="229" spans="1:21" s="271" customFormat="1" ht="13.15" customHeight="1" x14ac:dyDescent="0.2">
      <c r="A229" s="282"/>
      <c r="B229" s="283"/>
      <c r="C229" s="284"/>
      <c r="D229" s="285"/>
      <c r="E229" s="285"/>
      <c r="F229" s="285"/>
      <c r="G229" s="285"/>
      <c r="H229" s="285"/>
      <c r="I229" s="286"/>
      <c r="J229" s="286"/>
      <c r="K229" s="286"/>
      <c r="L229" s="287"/>
      <c r="M229" s="260"/>
      <c r="N229" s="251"/>
      <c r="O229" s="244"/>
      <c r="P229" s="244"/>
      <c r="Q229" s="244"/>
      <c r="R229" s="98"/>
      <c r="S229" s="98"/>
      <c r="T229" s="98"/>
      <c r="U229" s="98"/>
    </row>
    <row r="230" spans="1:21" s="271" customFormat="1" ht="13.15" customHeight="1" x14ac:dyDescent="0.2">
      <c r="A230" s="282"/>
      <c r="B230" s="283"/>
      <c r="C230" s="284"/>
      <c r="D230" s="285"/>
      <c r="E230" s="285"/>
      <c r="F230" s="285"/>
      <c r="G230" s="285"/>
      <c r="H230" s="285"/>
      <c r="I230" s="286"/>
      <c r="J230" s="286"/>
      <c r="K230" s="286"/>
      <c r="L230" s="287"/>
      <c r="M230" s="260"/>
      <c r="N230" s="251"/>
      <c r="O230" s="244"/>
      <c r="P230" s="244"/>
      <c r="Q230" s="244"/>
      <c r="R230" s="98"/>
      <c r="S230" s="98"/>
      <c r="T230" s="98"/>
      <c r="U230" s="98"/>
    </row>
    <row r="231" spans="1:21" s="271" customFormat="1" ht="13.15" customHeight="1" x14ac:dyDescent="0.2">
      <c r="A231" s="282"/>
      <c r="B231" s="283"/>
      <c r="C231" s="284"/>
      <c r="D231" s="285"/>
      <c r="E231" s="285"/>
      <c r="F231" s="285"/>
      <c r="G231" s="285"/>
      <c r="H231" s="285"/>
      <c r="I231" s="286"/>
      <c r="J231" s="286"/>
      <c r="K231" s="286"/>
      <c r="L231" s="287"/>
      <c r="M231" s="260"/>
      <c r="N231" s="251"/>
      <c r="O231" s="244"/>
      <c r="P231" s="244"/>
      <c r="Q231" s="244"/>
      <c r="R231" s="98"/>
      <c r="S231" s="98"/>
      <c r="T231" s="98"/>
      <c r="U231" s="98"/>
    </row>
    <row r="232" spans="1:21" s="271" customFormat="1" ht="13.15" customHeight="1" x14ac:dyDescent="0.2">
      <c r="A232" s="282"/>
      <c r="B232" s="283"/>
      <c r="C232" s="284"/>
      <c r="D232" s="285"/>
      <c r="E232" s="285"/>
      <c r="F232" s="285"/>
      <c r="G232" s="285"/>
      <c r="H232" s="285"/>
      <c r="I232" s="286"/>
      <c r="J232" s="286"/>
      <c r="K232" s="286"/>
      <c r="L232" s="287"/>
      <c r="M232" s="260"/>
      <c r="N232" s="251"/>
      <c r="O232" s="244"/>
      <c r="P232" s="244"/>
      <c r="Q232" s="244"/>
      <c r="R232" s="98"/>
      <c r="S232" s="98"/>
      <c r="T232" s="98"/>
      <c r="U232" s="98"/>
    </row>
    <row r="233" spans="1:21" s="271" customFormat="1" ht="13.15" customHeight="1" x14ac:dyDescent="0.2">
      <c r="A233" s="282"/>
      <c r="B233" s="283"/>
      <c r="C233" s="284"/>
      <c r="D233" s="285"/>
      <c r="E233" s="285"/>
      <c r="F233" s="285"/>
      <c r="G233" s="285"/>
      <c r="H233" s="285"/>
      <c r="I233" s="286"/>
      <c r="J233" s="286"/>
      <c r="K233" s="286"/>
      <c r="L233" s="287"/>
      <c r="M233" s="260"/>
      <c r="N233" s="251"/>
      <c r="O233" s="244"/>
      <c r="P233" s="244"/>
      <c r="Q233" s="244"/>
      <c r="R233" s="98"/>
      <c r="S233" s="98"/>
      <c r="T233" s="98"/>
      <c r="U233" s="98"/>
    </row>
    <row r="234" spans="1:21" s="271" customFormat="1" ht="13.15" customHeight="1" x14ac:dyDescent="0.2">
      <c r="A234" s="282"/>
      <c r="B234" s="283"/>
      <c r="C234" s="284"/>
      <c r="D234" s="285"/>
      <c r="E234" s="285"/>
      <c r="F234" s="285"/>
      <c r="G234" s="285"/>
      <c r="H234" s="285"/>
      <c r="I234" s="286"/>
      <c r="J234" s="286"/>
      <c r="K234" s="286"/>
      <c r="L234" s="287"/>
      <c r="M234" s="260"/>
      <c r="N234" s="251"/>
      <c r="O234" s="244"/>
      <c r="P234" s="244"/>
      <c r="Q234" s="244"/>
      <c r="R234" s="98"/>
      <c r="S234" s="98"/>
      <c r="T234" s="98"/>
      <c r="U234" s="98"/>
    </row>
    <row r="235" spans="1:21" s="271" customFormat="1" ht="13.15" customHeight="1" x14ac:dyDescent="0.2">
      <c r="A235" s="282"/>
      <c r="B235" s="283"/>
      <c r="C235" s="284"/>
      <c r="D235" s="285"/>
      <c r="E235" s="285"/>
      <c r="F235" s="285"/>
      <c r="G235" s="285"/>
      <c r="H235" s="285"/>
      <c r="I235" s="286"/>
      <c r="J235" s="286"/>
      <c r="K235" s="286"/>
      <c r="L235" s="287"/>
      <c r="M235" s="260"/>
      <c r="N235" s="251"/>
      <c r="O235" s="244"/>
      <c r="P235" s="244"/>
      <c r="Q235" s="244"/>
      <c r="R235" s="98"/>
      <c r="S235" s="98"/>
      <c r="T235" s="98"/>
      <c r="U235" s="98"/>
    </row>
    <row r="236" spans="1:21" s="271" customFormat="1" ht="13.15" customHeight="1" x14ac:dyDescent="0.2">
      <c r="A236" s="282"/>
      <c r="B236" s="283"/>
      <c r="C236" s="284"/>
      <c r="D236" s="285"/>
      <c r="E236" s="285"/>
      <c r="F236" s="285"/>
      <c r="G236" s="285"/>
      <c r="H236" s="285"/>
      <c r="I236" s="286"/>
      <c r="J236" s="286"/>
      <c r="K236" s="286"/>
      <c r="L236" s="287"/>
      <c r="M236" s="260"/>
      <c r="N236" s="251"/>
      <c r="O236" s="244"/>
      <c r="P236" s="244"/>
      <c r="Q236" s="244"/>
      <c r="R236" s="98"/>
      <c r="S236" s="98"/>
      <c r="T236" s="98"/>
      <c r="U236" s="98"/>
    </row>
    <row r="237" spans="1:21" s="271" customFormat="1" ht="13.15" customHeight="1" x14ac:dyDescent="0.2">
      <c r="A237" s="282"/>
      <c r="B237" s="283"/>
      <c r="C237" s="284"/>
      <c r="D237" s="285"/>
      <c r="E237" s="285"/>
      <c r="F237" s="285"/>
      <c r="G237" s="285"/>
      <c r="H237" s="285"/>
      <c r="I237" s="286"/>
      <c r="J237" s="286"/>
      <c r="K237" s="286"/>
      <c r="L237" s="287"/>
      <c r="M237" s="260"/>
      <c r="N237" s="251"/>
      <c r="O237" s="244"/>
      <c r="P237" s="244"/>
      <c r="Q237" s="244"/>
      <c r="R237" s="98"/>
      <c r="S237" s="98"/>
      <c r="T237" s="98"/>
      <c r="U237" s="98"/>
    </row>
    <row r="238" spans="1:21" s="271" customFormat="1" ht="13.15" customHeight="1" x14ac:dyDescent="0.2">
      <c r="A238" s="282"/>
      <c r="B238" s="283"/>
      <c r="C238" s="284"/>
      <c r="D238" s="285"/>
      <c r="E238" s="285"/>
      <c r="F238" s="285"/>
      <c r="G238" s="285"/>
      <c r="H238" s="285"/>
      <c r="I238" s="286"/>
      <c r="J238" s="286"/>
      <c r="K238" s="286"/>
      <c r="L238" s="287"/>
      <c r="M238" s="260"/>
      <c r="N238" s="251"/>
      <c r="O238" s="244"/>
      <c r="P238" s="244"/>
      <c r="Q238" s="244"/>
      <c r="R238" s="98"/>
      <c r="S238" s="98"/>
      <c r="T238" s="98"/>
      <c r="U238" s="98"/>
    </row>
    <row r="239" spans="1:21" s="271" customFormat="1" ht="13.15" customHeight="1" x14ac:dyDescent="0.2">
      <c r="A239" s="282"/>
      <c r="B239" s="283"/>
      <c r="C239" s="284"/>
      <c r="D239" s="285"/>
      <c r="E239" s="285"/>
      <c r="F239" s="285"/>
      <c r="G239" s="285"/>
      <c r="H239" s="285"/>
      <c r="I239" s="286"/>
      <c r="J239" s="286"/>
      <c r="K239" s="286"/>
      <c r="L239" s="287"/>
      <c r="M239" s="260"/>
      <c r="N239" s="251"/>
      <c r="O239" s="244"/>
      <c r="P239" s="244"/>
      <c r="Q239" s="244"/>
      <c r="R239" s="98"/>
      <c r="S239" s="98"/>
      <c r="T239" s="98"/>
      <c r="U239" s="98"/>
    </row>
    <row r="240" spans="1:21" s="271" customFormat="1" ht="13.15" customHeight="1" x14ac:dyDescent="0.2">
      <c r="A240" s="282"/>
      <c r="B240" s="283"/>
      <c r="C240" s="284"/>
      <c r="D240" s="285"/>
      <c r="E240" s="285"/>
      <c r="F240" s="285"/>
      <c r="G240" s="285"/>
      <c r="H240" s="285"/>
      <c r="I240" s="286"/>
      <c r="J240" s="286"/>
      <c r="K240" s="286"/>
      <c r="L240" s="287"/>
      <c r="M240" s="260"/>
      <c r="N240" s="251"/>
      <c r="O240" s="244"/>
      <c r="P240" s="244"/>
      <c r="Q240" s="244"/>
      <c r="R240" s="98"/>
      <c r="S240" s="98"/>
      <c r="T240" s="98"/>
      <c r="U240" s="98"/>
    </row>
    <row r="241" spans="1:21" s="271" customFormat="1" ht="13.15" customHeight="1" x14ac:dyDescent="0.2">
      <c r="A241" s="282"/>
      <c r="B241" s="283"/>
      <c r="C241" s="284"/>
      <c r="D241" s="285"/>
      <c r="E241" s="285"/>
      <c r="F241" s="285"/>
      <c r="G241" s="285"/>
      <c r="H241" s="285"/>
      <c r="I241" s="286"/>
      <c r="J241" s="286"/>
      <c r="K241" s="286"/>
      <c r="L241" s="287"/>
      <c r="M241" s="260"/>
      <c r="N241" s="251"/>
      <c r="O241" s="244"/>
      <c r="P241" s="244"/>
      <c r="Q241" s="244"/>
      <c r="R241" s="98"/>
      <c r="S241" s="98"/>
      <c r="T241" s="98"/>
      <c r="U241" s="98"/>
    </row>
    <row r="242" spans="1:21" s="271" customFormat="1" ht="13.15" customHeight="1" x14ac:dyDescent="0.2">
      <c r="A242" s="282"/>
      <c r="B242" s="283"/>
      <c r="C242" s="284"/>
      <c r="D242" s="285"/>
      <c r="E242" s="285"/>
      <c r="F242" s="285"/>
      <c r="G242" s="285"/>
      <c r="H242" s="285"/>
      <c r="I242" s="286"/>
      <c r="J242" s="286"/>
      <c r="K242" s="286"/>
      <c r="L242" s="287"/>
      <c r="M242" s="260"/>
      <c r="N242" s="251"/>
      <c r="O242" s="244"/>
      <c r="P242" s="244"/>
      <c r="Q242" s="244"/>
      <c r="R242" s="98"/>
      <c r="S242" s="98"/>
      <c r="T242" s="98"/>
      <c r="U242" s="98"/>
    </row>
    <row r="243" spans="1:21" s="271" customFormat="1" ht="13.15" customHeight="1" x14ac:dyDescent="0.2">
      <c r="A243" s="282"/>
      <c r="B243" s="283"/>
      <c r="C243" s="284"/>
      <c r="D243" s="285"/>
      <c r="E243" s="285"/>
      <c r="F243" s="285"/>
      <c r="G243" s="285"/>
      <c r="H243" s="285"/>
      <c r="I243" s="286"/>
      <c r="J243" s="286"/>
      <c r="K243" s="286"/>
      <c r="L243" s="287"/>
      <c r="M243" s="260"/>
      <c r="N243" s="251"/>
      <c r="O243" s="244"/>
      <c r="P243" s="244"/>
      <c r="Q243" s="244"/>
      <c r="R243" s="98"/>
      <c r="S243" s="98"/>
      <c r="T243" s="98"/>
      <c r="U243" s="98"/>
    </row>
    <row r="244" spans="1:21" s="271" customFormat="1" ht="13.15" customHeight="1" x14ac:dyDescent="0.2">
      <c r="A244" s="282"/>
      <c r="B244" s="283"/>
      <c r="C244" s="284"/>
      <c r="D244" s="285"/>
      <c r="E244" s="285"/>
      <c r="F244" s="285"/>
      <c r="G244" s="285"/>
      <c r="H244" s="285"/>
      <c r="I244" s="286"/>
      <c r="J244" s="286"/>
      <c r="K244" s="286"/>
      <c r="L244" s="287"/>
      <c r="M244" s="260"/>
      <c r="N244" s="251"/>
      <c r="O244" s="244"/>
      <c r="P244" s="244"/>
      <c r="Q244" s="244"/>
      <c r="R244" s="98"/>
      <c r="S244" s="98"/>
      <c r="T244" s="98"/>
      <c r="U244" s="98"/>
    </row>
    <row r="245" spans="1:21" s="271" customFormat="1" ht="13.15" customHeight="1" x14ac:dyDescent="0.2">
      <c r="A245" s="282"/>
      <c r="B245" s="283"/>
      <c r="C245" s="284"/>
      <c r="D245" s="285"/>
      <c r="E245" s="285"/>
      <c r="F245" s="285"/>
      <c r="G245" s="285"/>
      <c r="H245" s="285"/>
      <c r="I245" s="286"/>
      <c r="J245" s="286"/>
      <c r="K245" s="286"/>
      <c r="L245" s="287"/>
      <c r="M245" s="260"/>
      <c r="N245" s="251"/>
      <c r="O245" s="244"/>
      <c r="P245" s="244"/>
      <c r="Q245" s="244"/>
      <c r="R245" s="98"/>
      <c r="S245" s="98"/>
      <c r="T245" s="98"/>
      <c r="U245" s="98"/>
    </row>
    <row r="246" spans="1:21" s="271" customFormat="1" ht="13.15" customHeight="1" x14ac:dyDescent="0.2">
      <c r="A246" s="282"/>
      <c r="B246" s="283"/>
      <c r="C246" s="284"/>
      <c r="D246" s="285"/>
      <c r="E246" s="285"/>
      <c r="F246" s="285"/>
      <c r="G246" s="285"/>
      <c r="H246" s="285"/>
      <c r="I246" s="286"/>
      <c r="J246" s="286"/>
      <c r="K246" s="286"/>
      <c r="L246" s="287"/>
      <c r="M246" s="260"/>
      <c r="N246" s="251"/>
      <c r="O246" s="244"/>
      <c r="P246" s="244"/>
      <c r="Q246" s="244"/>
      <c r="R246" s="98"/>
      <c r="S246" s="98"/>
      <c r="T246" s="98"/>
      <c r="U246" s="98"/>
    </row>
    <row r="247" spans="1:21" s="271" customFormat="1" ht="13.15" customHeight="1" x14ac:dyDescent="0.2">
      <c r="A247" s="282"/>
      <c r="B247" s="283"/>
      <c r="C247" s="284"/>
      <c r="D247" s="285"/>
      <c r="E247" s="285"/>
      <c r="F247" s="285"/>
      <c r="G247" s="285"/>
      <c r="H247" s="285"/>
      <c r="I247" s="286"/>
      <c r="J247" s="286"/>
      <c r="K247" s="286"/>
      <c r="L247" s="287"/>
      <c r="M247" s="260"/>
      <c r="N247" s="251"/>
      <c r="O247" s="244"/>
      <c r="P247" s="244"/>
      <c r="Q247" s="244"/>
      <c r="R247" s="98"/>
      <c r="S247" s="98"/>
      <c r="T247" s="98"/>
      <c r="U247" s="98"/>
    </row>
    <row r="248" spans="1:21" s="271" customFormat="1" ht="13.15" customHeight="1" x14ac:dyDescent="0.2">
      <c r="A248" s="282"/>
      <c r="B248" s="283"/>
      <c r="C248" s="284"/>
      <c r="D248" s="285"/>
      <c r="E248" s="285"/>
      <c r="F248" s="285"/>
      <c r="G248" s="285"/>
      <c r="H248" s="285"/>
      <c r="I248" s="286"/>
      <c r="J248" s="286"/>
      <c r="K248" s="286"/>
      <c r="L248" s="287"/>
      <c r="M248" s="260"/>
      <c r="N248" s="251"/>
      <c r="O248" s="244"/>
      <c r="P248" s="244"/>
      <c r="Q248" s="244"/>
      <c r="R248" s="98"/>
      <c r="S248" s="98"/>
      <c r="T248" s="98"/>
      <c r="U248" s="98"/>
    </row>
    <row r="249" spans="1:21" s="271" customFormat="1" ht="13.15" customHeight="1" x14ac:dyDescent="0.2">
      <c r="A249" s="282"/>
      <c r="B249" s="283"/>
      <c r="C249" s="284"/>
      <c r="D249" s="285"/>
      <c r="E249" s="285"/>
      <c r="F249" s="285"/>
      <c r="G249" s="285"/>
      <c r="H249" s="285"/>
      <c r="I249" s="286"/>
      <c r="J249" s="286"/>
      <c r="K249" s="286"/>
      <c r="L249" s="287"/>
      <c r="M249" s="260"/>
      <c r="N249" s="251"/>
      <c r="O249" s="244"/>
      <c r="P249" s="244"/>
      <c r="Q249" s="244"/>
      <c r="R249" s="98"/>
      <c r="S249" s="98"/>
      <c r="T249" s="98"/>
      <c r="U249" s="98"/>
    </row>
    <row r="250" spans="1:21" s="271" customFormat="1" ht="13.15" customHeight="1" x14ac:dyDescent="0.2">
      <c r="A250" s="282"/>
      <c r="B250" s="283"/>
      <c r="C250" s="284"/>
      <c r="D250" s="285"/>
      <c r="E250" s="285"/>
      <c r="F250" s="285"/>
      <c r="G250" s="285"/>
      <c r="H250" s="285"/>
      <c r="I250" s="286"/>
      <c r="J250" s="286"/>
      <c r="K250" s="286"/>
      <c r="L250" s="287"/>
      <c r="M250" s="260"/>
      <c r="N250" s="251"/>
      <c r="O250" s="244"/>
      <c r="P250" s="244"/>
      <c r="Q250" s="244"/>
      <c r="R250" s="98"/>
      <c r="S250" s="98"/>
      <c r="T250" s="98"/>
      <c r="U250" s="98"/>
    </row>
    <row r="251" spans="1:21" s="271" customFormat="1" ht="13.15" customHeight="1" x14ac:dyDescent="0.2">
      <c r="A251" s="282"/>
      <c r="B251" s="283"/>
      <c r="C251" s="284"/>
      <c r="D251" s="285"/>
      <c r="E251" s="285"/>
      <c r="F251" s="285"/>
      <c r="G251" s="285"/>
      <c r="H251" s="285"/>
      <c r="I251" s="286"/>
      <c r="J251" s="286"/>
      <c r="K251" s="286"/>
      <c r="L251" s="287"/>
      <c r="M251" s="260"/>
      <c r="N251" s="251"/>
      <c r="O251" s="244"/>
      <c r="P251" s="244"/>
      <c r="Q251" s="244"/>
      <c r="R251" s="98"/>
      <c r="S251" s="98"/>
      <c r="T251" s="98"/>
      <c r="U251" s="98"/>
    </row>
    <row r="252" spans="1:21" s="271" customFormat="1" ht="13.15" customHeight="1" x14ac:dyDescent="0.2">
      <c r="A252" s="282"/>
      <c r="B252" s="283"/>
      <c r="C252" s="284"/>
      <c r="D252" s="285"/>
      <c r="E252" s="285"/>
      <c r="F252" s="285"/>
      <c r="G252" s="285"/>
      <c r="H252" s="285"/>
      <c r="I252" s="286"/>
      <c r="J252" s="286"/>
      <c r="K252" s="286"/>
      <c r="L252" s="287"/>
      <c r="M252" s="260"/>
      <c r="N252" s="251"/>
      <c r="O252" s="244"/>
      <c r="P252" s="244"/>
      <c r="Q252" s="244"/>
      <c r="R252" s="98"/>
      <c r="S252" s="98"/>
      <c r="T252" s="98"/>
      <c r="U252" s="98"/>
    </row>
    <row r="253" spans="1:21" s="271" customFormat="1" ht="13.15" customHeight="1" x14ac:dyDescent="0.2">
      <c r="A253" s="282"/>
      <c r="B253" s="283"/>
      <c r="C253" s="284"/>
      <c r="D253" s="285"/>
      <c r="E253" s="285"/>
      <c r="F253" s="285"/>
      <c r="G253" s="285"/>
      <c r="H253" s="285"/>
      <c r="I253" s="286"/>
      <c r="J253" s="286"/>
      <c r="K253" s="286"/>
      <c r="L253" s="287"/>
      <c r="M253" s="260"/>
      <c r="N253" s="251"/>
      <c r="O253" s="244"/>
      <c r="P253" s="244"/>
      <c r="Q253" s="244"/>
      <c r="R253" s="98"/>
      <c r="S253" s="98"/>
      <c r="T253" s="98"/>
      <c r="U253" s="98"/>
    </row>
    <row r="254" spans="1:21" s="271" customFormat="1" ht="13.15" customHeight="1" x14ac:dyDescent="0.2">
      <c r="A254" s="282"/>
      <c r="B254" s="283"/>
      <c r="C254" s="284"/>
      <c r="D254" s="285"/>
      <c r="E254" s="285"/>
      <c r="F254" s="285"/>
      <c r="G254" s="285"/>
      <c r="H254" s="285"/>
      <c r="I254" s="286"/>
      <c r="J254" s="286"/>
      <c r="K254" s="286"/>
      <c r="L254" s="287"/>
      <c r="M254" s="260"/>
      <c r="N254" s="251"/>
      <c r="O254" s="244"/>
      <c r="P254" s="244"/>
      <c r="Q254" s="244"/>
      <c r="R254" s="98"/>
      <c r="S254" s="98"/>
      <c r="T254" s="98"/>
      <c r="U254" s="98"/>
    </row>
    <row r="255" spans="1:21" s="271" customFormat="1" ht="13.15" customHeight="1" x14ac:dyDescent="0.2">
      <c r="A255" s="282"/>
      <c r="B255" s="283"/>
      <c r="C255" s="284"/>
      <c r="D255" s="285"/>
      <c r="E255" s="285"/>
      <c r="F255" s="285"/>
      <c r="G255" s="285"/>
      <c r="H255" s="285"/>
      <c r="I255" s="286"/>
      <c r="J255" s="286"/>
      <c r="K255" s="286"/>
      <c r="L255" s="287"/>
      <c r="M255" s="260"/>
      <c r="N255" s="251"/>
      <c r="O255" s="244"/>
      <c r="P255" s="244"/>
      <c r="Q255" s="244"/>
      <c r="R255" s="98"/>
      <c r="S255" s="98"/>
      <c r="T255" s="98"/>
      <c r="U255" s="98"/>
    </row>
    <row r="256" spans="1:21" s="271" customFormat="1" ht="13.15" customHeight="1" x14ac:dyDescent="0.2">
      <c r="A256" s="282"/>
      <c r="B256" s="283"/>
      <c r="C256" s="284"/>
      <c r="D256" s="285"/>
      <c r="E256" s="285"/>
      <c r="F256" s="285"/>
      <c r="G256" s="285"/>
      <c r="H256" s="285"/>
      <c r="I256" s="286"/>
      <c r="J256" s="286"/>
      <c r="K256" s="286"/>
      <c r="L256" s="287"/>
      <c r="M256" s="260"/>
      <c r="N256" s="251"/>
      <c r="O256" s="244"/>
      <c r="P256" s="244"/>
      <c r="Q256" s="244"/>
      <c r="R256" s="98"/>
      <c r="S256" s="98"/>
      <c r="T256" s="98"/>
      <c r="U256" s="98"/>
    </row>
    <row r="257" spans="1:21" s="271" customFormat="1" ht="13.15" customHeight="1" x14ac:dyDescent="0.2">
      <c r="A257" s="282"/>
      <c r="B257" s="283"/>
      <c r="C257" s="284"/>
      <c r="D257" s="285"/>
      <c r="E257" s="285"/>
      <c r="F257" s="285"/>
      <c r="G257" s="285"/>
      <c r="H257" s="285"/>
      <c r="I257" s="286"/>
      <c r="J257" s="286"/>
      <c r="K257" s="286"/>
      <c r="L257" s="287"/>
      <c r="M257" s="260"/>
      <c r="N257" s="251"/>
      <c r="O257" s="244"/>
      <c r="P257" s="244"/>
      <c r="Q257" s="244"/>
      <c r="R257" s="98"/>
      <c r="S257" s="98"/>
      <c r="T257" s="98"/>
      <c r="U257" s="98"/>
    </row>
    <row r="258" spans="1:21" s="271" customFormat="1" ht="13.15" customHeight="1" x14ac:dyDescent="0.2">
      <c r="A258" s="282"/>
      <c r="B258" s="283"/>
      <c r="C258" s="284"/>
      <c r="D258" s="285"/>
      <c r="E258" s="285"/>
      <c r="F258" s="285"/>
      <c r="G258" s="285"/>
      <c r="H258" s="285"/>
      <c r="I258" s="286"/>
      <c r="J258" s="286"/>
      <c r="K258" s="286"/>
      <c r="L258" s="287"/>
      <c r="M258" s="260"/>
      <c r="N258" s="251"/>
      <c r="O258" s="244"/>
      <c r="P258" s="244"/>
      <c r="Q258" s="244"/>
      <c r="R258" s="98"/>
      <c r="S258" s="98"/>
      <c r="T258" s="98"/>
      <c r="U258" s="98"/>
    </row>
    <row r="259" spans="1:21" s="271" customFormat="1" ht="13.15" customHeight="1" x14ac:dyDescent="0.2">
      <c r="A259" s="282"/>
      <c r="B259" s="283"/>
      <c r="C259" s="284"/>
      <c r="D259" s="285"/>
      <c r="E259" s="285"/>
      <c r="F259" s="285"/>
      <c r="G259" s="285"/>
      <c r="H259" s="285"/>
      <c r="I259" s="286"/>
      <c r="J259" s="286"/>
      <c r="K259" s="286"/>
      <c r="L259" s="287"/>
      <c r="M259" s="260"/>
      <c r="N259" s="251"/>
      <c r="O259" s="244"/>
      <c r="P259" s="244"/>
      <c r="Q259" s="244"/>
      <c r="R259" s="98"/>
      <c r="S259" s="98"/>
      <c r="T259" s="98"/>
      <c r="U259" s="98"/>
    </row>
    <row r="260" spans="1:21" s="271" customFormat="1" ht="13.15" customHeight="1" x14ac:dyDescent="0.2">
      <c r="A260" s="282"/>
      <c r="B260" s="283"/>
      <c r="C260" s="284"/>
      <c r="D260" s="285"/>
      <c r="E260" s="285"/>
      <c r="F260" s="285"/>
      <c r="G260" s="285"/>
      <c r="H260" s="285"/>
      <c r="I260" s="286"/>
      <c r="J260" s="286"/>
      <c r="K260" s="286"/>
      <c r="L260" s="287"/>
      <c r="M260" s="260"/>
      <c r="N260" s="251"/>
      <c r="O260" s="244"/>
      <c r="P260" s="244"/>
      <c r="Q260" s="244"/>
      <c r="R260" s="98"/>
      <c r="S260" s="98"/>
      <c r="T260" s="98"/>
      <c r="U260" s="98"/>
    </row>
    <row r="261" spans="1:21" s="271" customFormat="1" ht="13.15" customHeight="1" x14ac:dyDescent="0.2">
      <c r="A261" s="282"/>
      <c r="B261" s="283"/>
      <c r="C261" s="284"/>
      <c r="D261" s="285"/>
      <c r="E261" s="285"/>
      <c r="F261" s="285"/>
      <c r="G261" s="285"/>
      <c r="H261" s="285"/>
      <c r="I261" s="286"/>
      <c r="J261" s="286"/>
      <c r="K261" s="286"/>
      <c r="L261" s="287"/>
      <c r="M261" s="260"/>
      <c r="N261" s="251"/>
      <c r="O261" s="244"/>
      <c r="P261" s="244"/>
      <c r="Q261" s="244"/>
      <c r="R261" s="98"/>
      <c r="S261" s="98"/>
      <c r="T261" s="98"/>
      <c r="U261" s="98"/>
    </row>
    <row r="262" spans="1:21" s="271" customFormat="1" ht="13.15" customHeight="1" x14ac:dyDescent="0.2">
      <c r="A262" s="282"/>
      <c r="B262" s="283"/>
      <c r="C262" s="284"/>
      <c r="D262" s="285"/>
      <c r="E262" s="285"/>
      <c r="F262" s="285"/>
      <c r="G262" s="285"/>
      <c r="H262" s="285"/>
      <c r="I262" s="286"/>
      <c r="J262" s="286"/>
      <c r="K262" s="286"/>
      <c r="L262" s="287"/>
      <c r="M262" s="260"/>
      <c r="N262" s="251"/>
      <c r="O262" s="244"/>
      <c r="P262" s="244"/>
      <c r="Q262" s="244"/>
      <c r="R262" s="98"/>
      <c r="S262" s="98"/>
      <c r="T262" s="98"/>
      <c r="U262" s="98"/>
    </row>
    <row r="263" spans="1:21" s="271" customFormat="1" ht="13.15" customHeight="1" x14ac:dyDescent="0.2">
      <c r="A263" s="282"/>
      <c r="B263" s="283"/>
      <c r="C263" s="284"/>
      <c r="D263" s="285"/>
      <c r="E263" s="285"/>
      <c r="F263" s="285"/>
      <c r="G263" s="285"/>
      <c r="H263" s="285"/>
      <c r="I263" s="286"/>
      <c r="J263" s="286"/>
      <c r="K263" s="286"/>
      <c r="L263" s="287"/>
      <c r="M263" s="260"/>
      <c r="N263" s="251"/>
      <c r="O263" s="244"/>
      <c r="P263" s="244"/>
      <c r="Q263" s="244"/>
      <c r="R263" s="98"/>
      <c r="S263" s="98"/>
      <c r="T263" s="98"/>
      <c r="U263" s="98"/>
    </row>
    <row r="264" spans="1:21" s="271" customFormat="1" ht="13.15" customHeight="1" x14ac:dyDescent="0.2">
      <c r="A264" s="282"/>
      <c r="B264" s="283"/>
      <c r="C264" s="284"/>
      <c r="D264" s="285"/>
      <c r="E264" s="285"/>
      <c r="F264" s="285"/>
      <c r="G264" s="285"/>
      <c r="H264" s="285"/>
      <c r="I264" s="286"/>
      <c r="J264" s="286"/>
      <c r="K264" s="286"/>
      <c r="L264" s="287"/>
      <c r="M264" s="260"/>
      <c r="N264" s="251"/>
      <c r="O264" s="244"/>
      <c r="P264" s="244"/>
      <c r="Q264" s="244"/>
      <c r="R264" s="98"/>
      <c r="S264" s="98"/>
      <c r="T264" s="98"/>
      <c r="U264" s="98"/>
    </row>
    <row r="265" spans="1:21" s="271" customFormat="1" ht="13.15" customHeight="1" x14ac:dyDescent="0.2">
      <c r="A265" s="282"/>
      <c r="B265" s="283"/>
      <c r="C265" s="284"/>
      <c r="D265" s="285"/>
      <c r="E265" s="285"/>
      <c r="F265" s="285"/>
      <c r="G265" s="285"/>
      <c r="H265" s="285"/>
      <c r="I265" s="286"/>
      <c r="J265" s="286"/>
      <c r="K265" s="286"/>
      <c r="L265" s="287"/>
      <c r="M265" s="260"/>
      <c r="N265" s="251"/>
      <c r="O265" s="244"/>
      <c r="P265" s="244"/>
      <c r="Q265" s="244"/>
      <c r="R265" s="98"/>
      <c r="S265" s="98"/>
      <c r="T265" s="98"/>
      <c r="U265" s="98"/>
    </row>
    <row r="266" spans="1:21" s="271" customFormat="1" ht="13.15" customHeight="1" x14ac:dyDescent="0.2">
      <c r="A266" s="282"/>
      <c r="B266" s="283"/>
      <c r="C266" s="284"/>
      <c r="D266" s="285"/>
      <c r="E266" s="285"/>
      <c r="F266" s="285"/>
      <c r="G266" s="285"/>
      <c r="H266" s="285"/>
      <c r="I266" s="286"/>
      <c r="J266" s="286"/>
      <c r="K266" s="286"/>
      <c r="L266" s="287"/>
      <c r="M266" s="260"/>
      <c r="N266" s="251"/>
      <c r="O266" s="244"/>
      <c r="P266" s="244"/>
      <c r="Q266" s="244"/>
      <c r="R266" s="98"/>
      <c r="S266" s="98"/>
      <c r="T266" s="98"/>
      <c r="U266" s="98"/>
    </row>
    <row r="267" spans="1:21" s="271" customFormat="1" ht="13.15" customHeight="1" x14ac:dyDescent="0.2">
      <c r="A267" s="282"/>
      <c r="B267" s="283"/>
      <c r="C267" s="284"/>
      <c r="D267" s="285"/>
      <c r="E267" s="285"/>
      <c r="F267" s="285"/>
      <c r="G267" s="285"/>
      <c r="H267" s="285"/>
      <c r="I267" s="286"/>
      <c r="J267" s="286"/>
      <c r="K267" s="286"/>
      <c r="L267" s="287"/>
      <c r="M267" s="260"/>
      <c r="N267" s="251"/>
      <c r="O267" s="244"/>
      <c r="P267" s="244"/>
      <c r="Q267" s="244"/>
      <c r="R267" s="98"/>
      <c r="S267" s="98"/>
      <c r="T267" s="98"/>
      <c r="U267" s="98"/>
    </row>
    <row r="268" spans="1:21" s="271" customFormat="1" ht="13.15" customHeight="1" x14ac:dyDescent="0.2">
      <c r="A268" s="282"/>
      <c r="B268" s="283"/>
      <c r="C268" s="284"/>
      <c r="D268" s="285"/>
      <c r="E268" s="285"/>
      <c r="F268" s="285"/>
      <c r="G268" s="285"/>
      <c r="H268" s="285"/>
      <c r="I268" s="286"/>
      <c r="J268" s="286"/>
      <c r="K268" s="286"/>
      <c r="L268" s="287"/>
      <c r="M268" s="260"/>
      <c r="N268" s="251"/>
      <c r="O268" s="244"/>
      <c r="P268" s="244"/>
      <c r="Q268" s="244"/>
      <c r="R268" s="98"/>
      <c r="S268" s="98"/>
      <c r="T268" s="98"/>
      <c r="U268" s="98"/>
    </row>
    <row r="269" spans="1:21" s="271" customFormat="1" ht="13.15" customHeight="1" x14ac:dyDescent="0.2">
      <c r="A269" s="282"/>
      <c r="B269" s="283"/>
      <c r="C269" s="284"/>
      <c r="D269" s="285"/>
      <c r="E269" s="285"/>
      <c r="F269" s="285"/>
      <c r="G269" s="285"/>
      <c r="H269" s="285"/>
      <c r="I269" s="286"/>
      <c r="J269" s="286"/>
      <c r="K269" s="286"/>
      <c r="L269" s="287"/>
      <c r="M269" s="260"/>
      <c r="N269" s="251"/>
      <c r="O269" s="244"/>
      <c r="P269" s="244"/>
      <c r="Q269" s="244"/>
      <c r="R269" s="98"/>
      <c r="S269" s="98"/>
      <c r="T269" s="98"/>
      <c r="U269" s="98"/>
    </row>
    <row r="270" spans="1:21" s="271" customFormat="1" ht="13.15" customHeight="1" x14ac:dyDescent="0.2">
      <c r="A270" s="282"/>
      <c r="B270" s="283"/>
      <c r="C270" s="284"/>
      <c r="D270" s="285"/>
      <c r="E270" s="285"/>
      <c r="F270" s="285"/>
      <c r="G270" s="285"/>
      <c r="H270" s="285"/>
      <c r="I270" s="286"/>
      <c r="J270" s="286"/>
      <c r="K270" s="286"/>
      <c r="L270" s="287"/>
      <c r="M270" s="260"/>
      <c r="N270" s="251"/>
      <c r="O270" s="244"/>
      <c r="P270" s="244"/>
      <c r="Q270" s="244"/>
      <c r="R270" s="98"/>
      <c r="S270" s="98"/>
      <c r="T270" s="98"/>
      <c r="U270" s="98"/>
    </row>
    <row r="271" spans="1:21" s="271" customFormat="1" ht="13.15" customHeight="1" x14ac:dyDescent="0.2">
      <c r="A271" s="282"/>
      <c r="B271" s="283"/>
      <c r="C271" s="284"/>
      <c r="D271" s="285"/>
      <c r="E271" s="285"/>
      <c r="F271" s="285"/>
      <c r="G271" s="285"/>
      <c r="H271" s="285"/>
      <c r="I271" s="286"/>
      <c r="J271" s="286"/>
      <c r="K271" s="286"/>
      <c r="L271" s="287"/>
      <c r="M271" s="260"/>
      <c r="N271" s="251"/>
      <c r="O271" s="244"/>
      <c r="P271" s="244"/>
      <c r="Q271" s="244"/>
      <c r="R271" s="98"/>
      <c r="S271" s="98"/>
      <c r="T271" s="98"/>
      <c r="U271" s="98"/>
    </row>
    <row r="272" spans="1:21" s="271" customFormat="1" ht="13.15" customHeight="1" x14ac:dyDescent="0.2">
      <c r="A272" s="282"/>
      <c r="B272" s="283"/>
      <c r="C272" s="284"/>
      <c r="D272" s="285"/>
      <c r="E272" s="285"/>
      <c r="F272" s="285"/>
      <c r="G272" s="285"/>
      <c r="H272" s="285"/>
      <c r="I272" s="286"/>
      <c r="J272" s="286"/>
      <c r="K272" s="286"/>
      <c r="L272" s="287"/>
      <c r="M272" s="260"/>
      <c r="N272" s="251"/>
      <c r="O272" s="244"/>
      <c r="P272" s="244"/>
      <c r="Q272" s="244"/>
      <c r="R272" s="98"/>
      <c r="S272" s="98"/>
      <c r="T272" s="98"/>
      <c r="U272" s="98"/>
    </row>
    <row r="273" spans="1:21" s="271" customFormat="1" ht="13.15" customHeight="1" x14ac:dyDescent="0.2">
      <c r="A273" s="282"/>
      <c r="B273" s="283"/>
      <c r="C273" s="284"/>
      <c r="D273" s="285"/>
      <c r="E273" s="285"/>
      <c r="F273" s="285"/>
      <c r="G273" s="285"/>
      <c r="H273" s="285"/>
      <c r="I273" s="286"/>
      <c r="J273" s="286"/>
      <c r="K273" s="286"/>
      <c r="L273" s="287"/>
      <c r="M273" s="260"/>
      <c r="N273" s="251"/>
      <c r="O273" s="244"/>
      <c r="P273" s="244"/>
      <c r="Q273" s="244"/>
      <c r="R273" s="98"/>
      <c r="S273" s="98"/>
      <c r="T273" s="98"/>
      <c r="U273" s="98"/>
    </row>
    <row r="274" spans="1:21" s="271" customFormat="1" ht="13.15" customHeight="1" x14ac:dyDescent="0.2">
      <c r="A274" s="282"/>
      <c r="B274" s="283"/>
      <c r="C274" s="284"/>
      <c r="D274" s="285"/>
      <c r="E274" s="285"/>
      <c r="F274" s="285"/>
      <c r="G274" s="285"/>
      <c r="H274" s="285"/>
      <c r="I274" s="286"/>
      <c r="J274" s="286"/>
      <c r="K274" s="286"/>
      <c r="L274" s="287"/>
      <c r="M274" s="260"/>
      <c r="N274" s="251"/>
      <c r="O274" s="244"/>
      <c r="P274" s="244"/>
      <c r="Q274" s="244"/>
      <c r="R274" s="98"/>
      <c r="S274" s="98"/>
      <c r="T274" s="98"/>
      <c r="U274" s="98"/>
    </row>
    <row r="275" spans="1:21" s="271" customFormat="1" ht="13.15" customHeight="1" x14ac:dyDescent="0.2">
      <c r="A275" s="282"/>
      <c r="B275" s="283"/>
      <c r="C275" s="284"/>
      <c r="D275" s="285"/>
      <c r="E275" s="285"/>
      <c r="F275" s="285"/>
      <c r="G275" s="285"/>
      <c r="H275" s="285"/>
      <c r="I275" s="286"/>
      <c r="J275" s="286"/>
      <c r="K275" s="286"/>
      <c r="L275" s="287"/>
      <c r="M275" s="260"/>
      <c r="N275" s="251"/>
      <c r="O275" s="244"/>
      <c r="P275" s="244"/>
      <c r="Q275" s="244"/>
      <c r="R275" s="98"/>
      <c r="S275" s="98"/>
      <c r="T275" s="98"/>
      <c r="U275" s="98"/>
    </row>
    <row r="276" spans="1:21" s="271" customFormat="1" ht="13.15" customHeight="1" x14ac:dyDescent="0.2">
      <c r="A276" s="282"/>
      <c r="B276" s="283"/>
      <c r="C276" s="284"/>
      <c r="D276" s="285"/>
      <c r="E276" s="285"/>
      <c r="F276" s="285"/>
      <c r="G276" s="285"/>
      <c r="H276" s="285"/>
      <c r="I276" s="286"/>
      <c r="J276" s="286"/>
      <c r="K276" s="286"/>
      <c r="L276" s="287"/>
      <c r="M276" s="260"/>
      <c r="N276" s="251"/>
      <c r="O276" s="244"/>
      <c r="P276" s="244"/>
      <c r="Q276" s="244"/>
      <c r="R276" s="98"/>
      <c r="S276" s="98"/>
      <c r="T276" s="98"/>
      <c r="U276" s="98"/>
    </row>
    <row r="277" spans="1:21" s="271" customFormat="1" ht="13.15" customHeight="1" x14ac:dyDescent="0.2">
      <c r="A277" s="282"/>
      <c r="B277" s="283"/>
      <c r="C277" s="284"/>
      <c r="D277" s="285"/>
      <c r="E277" s="285"/>
      <c r="F277" s="285"/>
      <c r="G277" s="285"/>
      <c r="H277" s="285"/>
      <c r="I277" s="286"/>
      <c r="J277" s="286"/>
      <c r="K277" s="286"/>
      <c r="L277" s="287"/>
      <c r="M277" s="260"/>
      <c r="N277" s="251"/>
      <c r="O277" s="244"/>
      <c r="P277" s="244"/>
      <c r="Q277" s="244"/>
      <c r="R277" s="98"/>
      <c r="S277" s="98"/>
      <c r="T277" s="98"/>
      <c r="U277" s="98"/>
    </row>
    <row r="278" spans="1:21" s="271" customFormat="1" ht="13.15" customHeight="1" x14ac:dyDescent="0.2">
      <c r="A278" s="282"/>
      <c r="B278" s="283"/>
      <c r="C278" s="284"/>
      <c r="D278" s="285"/>
      <c r="E278" s="285"/>
      <c r="F278" s="285"/>
      <c r="G278" s="285"/>
      <c r="H278" s="285"/>
      <c r="I278" s="286"/>
      <c r="J278" s="286"/>
      <c r="K278" s="286"/>
      <c r="L278" s="287"/>
      <c r="M278" s="260"/>
      <c r="N278" s="251"/>
      <c r="O278" s="244"/>
      <c r="P278" s="244"/>
      <c r="Q278" s="244"/>
      <c r="R278" s="98"/>
      <c r="S278" s="98"/>
      <c r="T278" s="98"/>
      <c r="U278" s="98"/>
    </row>
    <row r="279" spans="1:21" s="271" customFormat="1" ht="13.15" customHeight="1" x14ac:dyDescent="0.2">
      <c r="A279" s="282"/>
      <c r="B279" s="283"/>
      <c r="C279" s="284"/>
      <c r="D279" s="285"/>
      <c r="E279" s="285"/>
      <c r="F279" s="285"/>
      <c r="G279" s="285"/>
      <c r="H279" s="285"/>
      <c r="I279" s="286"/>
      <c r="J279" s="286"/>
      <c r="K279" s="286"/>
      <c r="L279" s="287"/>
      <c r="M279" s="260"/>
      <c r="N279" s="251"/>
      <c r="O279" s="244"/>
      <c r="P279" s="244"/>
      <c r="Q279" s="244"/>
      <c r="R279" s="98"/>
      <c r="S279" s="98"/>
      <c r="T279" s="98"/>
      <c r="U279" s="98"/>
    </row>
    <row r="280" spans="1:21" s="271" customFormat="1" ht="13.15" customHeight="1" x14ac:dyDescent="0.2">
      <c r="A280" s="282"/>
      <c r="B280" s="283"/>
      <c r="C280" s="284"/>
      <c r="D280" s="285"/>
      <c r="E280" s="285"/>
      <c r="F280" s="285"/>
      <c r="G280" s="285"/>
      <c r="H280" s="285"/>
      <c r="I280" s="286"/>
      <c r="J280" s="286"/>
      <c r="K280" s="286"/>
      <c r="L280" s="287"/>
      <c r="M280" s="260"/>
      <c r="N280" s="251"/>
      <c r="O280" s="244"/>
      <c r="P280" s="244"/>
      <c r="Q280" s="244"/>
      <c r="R280" s="98"/>
      <c r="S280" s="98"/>
      <c r="T280" s="98"/>
      <c r="U280" s="98"/>
    </row>
    <row r="281" spans="1:21" s="271" customFormat="1" ht="13.15" customHeight="1" x14ac:dyDescent="0.2">
      <c r="A281" s="282"/>
      <c r="B281" s="283"/>
      <c r="C281" s="284"/>
      <c r="D281" s="285"/>
      <c r="E281" s="285"/>
      <c r="F281" s="285"/>
      <c r="G281" s="285"/>
      <c r="H281" s="285"/>
      <c r="I281" s="286"/>
      <c r="J281" s="286"/>
      <c r="K281" s="286"/>
      <c r="L281" s="287"/>
      <c r="M281" s="260"/>
      <c r="N281" s="251"/>
      <c r="O281" s="244"/>
      <c r="P281" s="244"/>
      <c r="Q281" s="244"/>
      <c r="R281" s="98"/>
      <c r="S281" s="98"/>
      <c r="T281" s="98"/>
      <c r="U281" s="98"/>
    </row>
    <row r="282" spans="1:21" s="271" customFormat="1" ht="13.15" customHeight="1" x14ac:dyDescent="0.2">
      <c r="A282" s="282"/>
      <c r="B282" s="283"/>
      <c r="C282" s="284"/>
      <c r="D282" s="285"/>
      <c r="E282" s="285"/>
      <c r="F282" s="285"/>
      <c r="G282" s="285"/>
      <c r="H282" s="285"/>
      <c r="I282" s="286"/>
      <c r="J282" s="286"/>
      <c r="K282" s="286"/>
      <c r="L282" s="287"/>
      <c r="M282" s="260"/>
      <c r="N282" s="251"/>
      <c r="O282" s="244"/>
      <c r="P282" s="244"/>
      <c r="Q282" s="244"/>
      <c r="R282" s="98"/>
      <c r="S282" s="98"/>
      <c r="T282" s="98"/>
      <c r="U282" s="98"/>
    </row>
    <row r="283" spans="1:21" s="271" customFormat="1" ht="13.15" customHeight="1" x14ac:dyDescent="0.2">
      <c r="A283" s="282"/>
      <c r="B283" s="283"/>
      <c r="C283" s="284"/>
      <c r="D283" s="285"/>
      <c r="E283" s="285"/>
      <c r="F283" s="285"/>
      <c r="G283" s="285"/>
      <c r="H283" s="285"/>
      <c r="I283" s="286"/>
      <c r="J283" s="286"/>
      <c r="K283" s="286"/>
      <c r="L283" s="287"/>
      <c r="M283" s="260"/>
      <c r="N283" s="251"/>
      <c r="O283" s="244"/>
      <c r="P283" s="244"/>
      <c r="Q283" s="244"/>
      <c r="R283" s="98"/>
      <c r="S283" s="98"/>
      <c r="T283" s="98"/>
      <c r="U283" s="98"/>
    </row>
    <row r="284" spans="1:21" s="271" customFormat="1" ht="13.15" customHeight="1" x14ac:dyDescent="0.2">
      <c r="A284" s="282"/>
      <c r="B284" s="283"/>
      <c r="C284" s="284"/>
      <c r="D284" s="285"/>
      <c r="E284" s="285"/>
      <c r="F284" s="285"/>
      <c r="G284" s="285"/>
      <c r="H284" s="285"/>
      <c r="I284" s="286"/>
      <c r="J284" s="286"/>
      <c r="K284" s="286"/>
      <c r="L284" s="287"/>
      <c r="M284" s="260"/>
      <c r="N284" s="251"/>
      <c r="O284" s="244"/>
      <c r="P284" s="244"/>
      <c r="Q284" s="244"/>
      <c r="R284" s="98"/>
      <c r="S284" s="98"/>
      <c r="T284" s="98"/>
      <c r="U284" s="98"/>
    </row>
    <row r="285" spans="1:21" s="271" customFormat="1" ht="13.15" customHeight="1" x14ac:dyDescent="0.2">
      <c r="A285" s="282"/>
      <c r="B285" s="283"/>
      <c r="C285" s="284"/>
      <c r="D285" s="285"/>
      <c r="E285" s="285"/>
      <c r="F285" s="285"/>
      <c r="G285" s="285"/>
      <c r="H285" s="285"/>
      <c r="I285" s="286"/>
      <c r="J285" s="286"/>
      <c r="K285" s="286"/>
      <c r="L285" s="287"/>
      <c r="M285" s="260"/>
      <c r="N285" s="251"/>
      <c r="O285" s="244"/>
      <c r="P285" s="244"/>
      <c r="Q285" s="244"/>
      <c r="R285" s="98"/>
      <c r="S285" s="98"/>
      <c r="T285" s="98"/>
      <c r="U285" s="98"/>
    </row>
    <row r="286" spans="1:21" s="271" customFormat="1" ht="13.15" customHeight="1" x14ac:dyDescent="0.2">
      <c r="A286" s="282"/>
      <c r="B286" s="283"/>
      <c r="C286" s="284"/>
      <c r="D286" s="285"/>
      <c r="E286" s="285"/>
      <c r="F286" s="285"/>
      <c r="G286" s="285"/>
      <c r="H286" s="285"/>
      <c r="I286" s="286"/>
      <c r="J286" s="286"/>
      <c r="K286" s="286"/>
      <c r="L286" s="287"/>
      <c r="M286" s="260"/>
      <c r="N286" s="251"/>
      <c r="O286" s="244"/>
      <c r="P286" s="244"/>
      <c r="Q286" s="244"/>
      <c r="R286" s="98"/>
      <c r="S286" s="98"/>
      <c r="T286" s="98"/>
      <c r="U286" s="98"/>
    </row>
    <row r="287" spans="1:21" s="271" customFormat="1" ht="13.15" customHeight="1" x14ac:dyDescent="0.2">
      <c r="A287" s="282"/>
      <c r="B287" s="283"/>
      <c r="C287" s="284"/>
      <c r="D287" s="285"/>
      <c r="E287" s="285"/>
      <c r="F287" s="285"/>
      <c r="G287" s="285"/>
      <c r="H287" s="285"/>
      <c r="I287" s="286"/>
      <c r="J287" s="286"/>
      <c r="K287" s="286"/>
      <c r="L287" s="287"/>
      <c r="M287" s="260"/>
      <c r="N287" s="251"/>
      <c r="O287" s="244"/>
      <c r="P287" s="244"/>
      <c r="Q287" s="244"/>
      <c r="R287" s="98"/>
      <c r="S287" s="98"/>
      <c r="T287" s="98"/>
      <c r="U287" s="98"/>
    </row>
    <row r="288" spans="1:21" s="271" customFormat="1" ht="13.15" customHeight="1" x14ac:dyDescent="0.2">
      <c r="A288" s="282"/>
      <c r="B288" s="283"/>
      <c r="C288" s="284"/>
      <c r="D288" s="285"/>
      <c r="E288" s="285"/>
      <c r="F288" s="285"/>
      <c r="G288" s="285"/>
      <c r="H288" s="285"/>
      <c r="I288" s="286"/>
      <c r="J288" s="286"/>
      <c r="K288" s="286"/>
      <c r="L288" s="287"/>
      <c r="M288" s="260"/>
      <c r="N288" s="251"/>
      <c r="O288" s="244"/>
      <c r="P288" s="244"/>
      <c r="Q288" s="244"/>
      <c r="R288" s="98"/>
      <c r="S288" s="98"/>
      <c r="T288" s="98"/>
      <c r="U288" s="98"/>
    </row>
    <row r="289" spans="1:21" s="271" customFormat="1" ht="13.15" customHeight="1" x14ac:dyDescent="0.2">
      <c r="A289" s="282"/>
      <c r="B289" s="283"/>
      <c r="C289" s="284"/>
      <c r="D289" s="285"/>
      <c r="E289" s="285"/>
      <c r="F289" s="285"/>
      <c r="G289" s="285"/>
      <c r="H289" s="285"/>
      <c r="I289" s="286"/>
      <c r="J289" s="286"/>
      <c r="K289" s="286"/>
      <c r="L289" s="287"/>
      <c r="M289" s="260"/>
      <c r="N289" s="251"/>
      <c r="O289" s="244"/>
      <c r="P289" s="244"/>
      <c r="Q289" s="244"/>
      <c r="R289" s="98"/>
      <c r="S289" s="98"/>
      <c r="T289" s="98"/>
      <c r="U289" s="98"/>
    </row>
    <row r="290" spans="1:21" s="271" customFormat="1" ht="13.15" customHeight="1" x14ac:dyDescent="0.2">
      <c r="A290" s="282"/>
      <c r="B290" s="283"/>
      <c r="C290" s="284"/>
      <c r="D290" s="285"/>
      <c r="E290" s="285"/>
      <c r="F290" s="285"/>
      <c r="G290" s="285"/>
      <c r="H290" s="285"/>
      <c r="I290" s="286"/>
      <c r="J290" s="286"/>
      <c r="K290" s="286"/>
      <c r="L290" s="287"/>
      <c r="M290" s="260"/>
      <c r="N290" s="251"/>
      <c r="O290" s="244"/>
      <c r="P290" s="244"/>
      <c r="Q290" s="244"/>
      <c r="R290" s="98"/>
      <c r="S290" s="98"/>
      <c r="T290" s="98"/>
      <c r="U290" s="98"/>
    </row>
    <row r="291" spans="1:21" s="271" customFormat="1" ht="13.15" customHeight="1" x14ac:dyDescent="0.2">
      <c r="A291" s="282"/>
      <c r="B291" s="283"/>
      <c r="C291" s="284"/>
      <c r="D291" s="285"/>
      <c r="E291" s="285"/>
      <c r="F291" s="285"/>
      <c r="G291" s="285"/>
      <c r="H291" s="285"/>
      <c r="I291" s="286"/>
      <c r="J291" s="286"/>
      <c r="K291" s="286"/>
      <c r="L291" s="287"/>
      <c r="M291" s="260"/>
      <c r="N291" s="251"/>
      <c r="O291" s="244"/>
      <c r="P291" s="244"/>
      <c r="Q291" s="244"/>
      <c r="R291" s="98"/>
      <c r="S291" s="98"/>
      <c r="T291" s="98"/>
      <c r="U291" s="98"/>
    </row>
    <row r="292" spans="1:21" s="271" customFormat="1" ht="13.15" customHeight="1" x14ac:dyDescent="0.2">
      <c r="A292" s="282"/>
      <c r="B292" s="283"/>
      <c r="C292" s="284"/>
      <c r="D292" s="285"/>
      <c r="E292" s="285"/>
      <c r="F292" s="285"/>
      <c r="G292" s="285"/>
      <c r="H292" s="285"/>
      <c r="I292" s="286"/>
      <c r="J292" s="286"/>
      <c r="K292" s="286"/>
      <c r="L292" s="287"/>
      <c r="M292" s="260"/>
      <c r="N292" s="251"/>
      <c r="O292" s="244"/>
      <c r="P292" s="244"/>
      <c r="Q292" s="244"/>
      <c r="R292" s="98"/>
      <c r="S292" s="98"/>
      <c r="T292" s="98"/>
      <c r="U292" s="98"/>
    </row>
    <row r="293" spans="1:21" s="271" customFormat="1" ht="13.15" customHeight="1" x14ac:dyDescent="0.2">
      <c r="A293" s="282"/>
      <c r="B293" s="283"/>
      <c r="C293" s="284"/>
      <c r="D293" s="285"/>
      <c r="E293" s="285"/>
      <c r="F293" s="285"/>
      <c r="G293" s="285"/>
      <c r="H293" s="285"/>
      <c r="I293" s="286"/>
      <c r="J293" s="286"/>
      <c r="K293" s="286"/>
      <c r="L293" s="287"/>
      <c r="M293" s="260"/>
      <c r="N293" s="251"/>
      <c r="O293" s="244"/>
      <c r="P293" s="244"/>
      <c r="Q293" s="244"/>
      <c r="R293" s="98"/>
      <c r="S293" s="98"/>
      <c r="T293" s="98"/>
      <c r="U293" s="98"/>
    </row>
    <row r="294" spans="1:21" s="271" customFormat="1" ht="13.15" customHeight="1" x14ac:dyDescent="0.2">
      <c r="A294" s="282"/>
      <c r="B294" s="283"/>
      <c r="C294" s="284"/>
      <c r="D294" s="285"/>
      <c r="E294" s="285"/>
      <c r="F294" s="285"/>
      <c r="G294" s="285"/>
      <c r="H294" s="285"/>
      <c r="I294" s="286"/>
      <c r="J294" s="286"/>
      <c r="K294" s="286"/>
      <c r="L294" s="287"/>
      <c r="M294" s="260"/>
      <c r="N294" s="251"/>
      <c r="O294" s="244"/>
      <c r="P294" s="244"/>
      <c r="Q294" s="244"/>
      <c r="R294" s="98"/>
      <c r="S294" s="98"/>
      <c r="T294" s="98"/>
      <c r="U294" s="98"/>
    </row>
    <row r="295" spans="1:21" s="271" customFormat="1" ht="13.15" customHeight="1" x14ac:dyDescent="0.2">
      <c r="A295" s="282"/>
      <c r="B295" s="283"/>
      <c r="C295" s="284"/>
      <c r="D295" s="285"/>
      <c r="E295" s="285"/>
      <c r="F295" s="285"/>
      <c r="G295" s="285"/>
      <c r="H295" s="285"/>
      <c r="I295" s="286"/>
      <c r="J295" s="286"/>
      <c r="K295" s="286"/>
      <c r="L295" s="287"/>
      <c r="M295" s="260"/>
      <c r="N295" s="251"/>
      <c r="O295" s="244"/>
      <c r="P295" s="244"/>
      <c r="Q295" s="244"/>
      <c r="R295" s="98"/>
      <c r="S295" s="98"/>
      <c r="T295" s="98"/>
      <c r="U295" s="98"/>
    </row>
    <row r="296" spans="1:21" s="271" customFormat="1" ht="13.15" customHeight="1" x14ac:dyDescent="0.2">
      <c r="A296" s="282"/>
      <c r="B296" s="283"/>
      <c r="C296" s="284"/>
      <c r="D296" s="285"/>
      <c r="E296" s="285"/>
      <c r="F296" s="285"/>
      <c r="G296" s="285"/>
      <c r="H296" s="285"/>
      <c r="I296" s="286"/>
      <c r="J296" s="286"/>
      <c r="K296" s="286"/>
      <c r="L296" s="287"/>
      <c r="M296" s="260"/>
      <c r="N296" s="251"/>
      <c r="O296" s="244"/>
      <c r="P296" s="244"/>
      <c r="Q296" s="244"/>
      <c r="R296" s="98"/>
      <c r="S296" s="98"/>
      <c r="T296" s="98"/>
      <c r="U296" s="98"/>
    </row>
    <row r="297" spans="1:21" x14ac:dyDescent="0.2">
      <c r="M297" s="260"/>
    </row>
    <row r="298" spans="1:21" x14ac:dyDescent="0.2">
      <c r="M298" s="260"/>
    </row>
    <row r="299" spans="1:21" x14ac:dyDescent="0.2">
      <c r="M299" s="260"/>
    </row>
    <row r="300" spans="1:21" x14ac:dyDescent="0.2">
      <c r="M300" s="260"/>
    </row>
    <row r="301" spans="1:21" x14ac:dyDescent="0.2">
      <c r="M301" s="260"/>
    </row>
    <row r="302" spans="1:21" x14ac:dyDescent="0.2">
      <c r="M302" s="260"/>
    </row>
    <row r="303" spans="1:21" x14ac:dyDescent="0.2">
      <c r="M303" s="260"/>
    </row>
    <row r="304" spans="1:21" x14ac:dyDescent="0.2">
      <c r="M304" s="260"/>
    </row>
    <row r="305" spans="13:13" s="251" customFormat="1" x14ac:dyDescent="0.2">
      <c r="M305" s="260"/>
    </row>
    <row r="306" spans="13:13" s="251" customFormat="1" x14ac:dyDescent="0.2">
      <c r="M306" s="260"/>
    </row>
    <row r="307" spans="13:13" s="251" customFormat="1" x14ac:dyDescent="0.2">
      <c r="M307" s="260"/>
    </row>
    <row r="308" spans="13:13" s="251" customFormat="1" x14ac:dyDescent="0.2">
      <c r="M308" s="260"/>
    </row>
    <row r="309" spans="13:13" s="251" customFormat="1" x14ac:dyDescent="0.2">
      <c r="M309" s="260"/>
    </row>
    <row r="310" spans="13:13" s="251" customFormat="1" x14ac:dyDescent="0.2">
      <c r="M310" s="260"/>
    </row>
    <row r="311" spans="13:13" s="251" customFormat="1" x14ac:dyDescent="0.2">
      <c r="M311" s="260"/>
    </row>
    <row r="312" spans="13:13" s="251" customFormat="1" x14ac:dyDescent="0.2">
      <c r="M312" s="260"/>
    </row>
    <row r="313" spans="13:13" s="251" customFormat="1" x14ac:dyDescent="0.2">
      <c r="M313" s="260"/>
    </row>
    <row r="314" spans="13:13" s="251" customFormat="1" x14ac:dyDescent="0.2">
      <c r="M314" s="260"/>
    </row>
    <row r="315" spans="13:13" s="251" customFormat="1" x14ac:dyDescent="0.2">
      <c r="M315" s="260"/>
    </row>
    <row r="316" spans="13:13" s="251" customFormat="1" x14ac:dyDescent="0.2">
      <c r="M316" s="260"/>
    </row>
    <row r="317" spans="13:13" s="251" customFormat="1" x14ac:dyDescent="0.2">
      <c r="M317" s="260"/>
    </row>
    <row r="318" spans="13:13" s="251" customFormat="1" x14ac:dyDescent="0.2">
      <c r="M318" s="260"/>
    </row>
    <row r="319" spans="13:13" s="251" customFormat="1" x14ac:dyDescent="0.2">
      <c r="M319" s="260"/>
    </row>
    <row r="320" spans="13:13" s="251" customFormat="1" x14ac:dyDescent="0.2">
      <c r="M320" s="260"/>
    </row>
    <row r="321" spans="13:13" s="251" customFormat="1" x14ac:dyDescent="0.2">
      <c r="M321" s="260"/>
    </row>
    <row r="322" spans="13:13" s="251" customFormat="1" x14ac:dyDescent="0.2">
      <c r="M322" s="260"/>
    </row>
    <row r="323" spans="13:13" s="251" customFormat="1" x14ac:dyDescent="0.2">
      <c r="M323" s="260"/>
    </row>
    <row r="324" spans="13:13" s="251" customFormat="1" x14ac:dyDescent="0.2">
      <c r="M324" s="260"/>
    </row>
    <row r="325" spans="13:13" s="251" customFormat="1" x14ac:dyDescent="0.2">
      <c r="M325" s="260"/>
    </row>
    <row r="326" spans="13:13" s="251" customFormat="1" x14ac:dyDescent="0.2">
      <c r="M326" s="260"/>
    </row>
    <row r="327" spans="13:13" s="251" customFormat="1" x14ac:dyDescent="0.2">
      <c r="M327" s="260"/>
    </row>
    <row r="328" spans="13:13" s="251" customFormat="1" x14ac:dyDescent="0.2">
      <c r="M328" s="260"/>
    </row>
    <row r="329" spans="13:13" s="251" customFormat="1" x14ac:dyDescent="0.2">
      <c r="M329" s="260"/>
    </row>
    <row r="330" spans="13:13" s="251" customFormat="1" x14ac:dyDescent="0.2">
      <c r="M330" s="260"/>
    </row>
    <row r="331" spans="13:13" s="251" customFormat="1" x14ac:dyDescent="0.2">
      <c r="M331" s="260"/>
    </row>
    <row r="332" spans="13:13" s="251" customFormat="1" x14ac:dyDescent="0.2">
      <c r="M332" s="260"/>
    </row>
    <row r="333" spans="13:13" s="251" customFormat="1" x14ac:dyDescent="0.2">
      <c r="M333" s="260"/>
    </row>
    <row r="334" spans="13:13" s="251" customFormat="1" x14ac:dyDescent="0.2">
      <c r="M334" s="260"/>
    </row>
    <row r="335" spans="13:13" s="251" customFormat="1" x14ac:dyDescent="0.2">
      <c r="M335" s="260"/>
    </row>
    <row r="336" spans="13:13" s="251" customFormat="1" x14ac:dyDescent="0.2">
      <c r="M336" s="260"/>
    </row>
    <row r="337" spans="13:13" s="251" customFormat="1" x14ac:dyDescent="0.2">
      <c r="M337" s="260"/>
    </row>
    <row r="338" spans="13:13" s="251" customFormat="1" x14ac:dyDescent="0.2">
      <c r="M338" s="260"/>
    </row>
    <row r="339" spans="13:13" s="251" customFormat="1" x14ac:dyDescent="0.2">
      <c r="M339" s="260"/>
    </row>
    <row r="340" spans="13:13" s="251" customFormat="1" x14ac:dyDescent="0.2">
      <c r="M340" s="260"/>
    </row>
    <row r="341" spans="13:13" s="251" customFormat="1" x14ac:dyDescent="0.2">
      <c r="M341" s="260"/>
    </row>
    <row r="342" spans="13:13" s="251" customFormat="1" x14ac:dyDescent="0.2">
      <c r="M342" s="260"/>
    </row>
    <row r="343" spans="13:13" s="251" customFormat="1" x14ac:dyDescent="0.2">
      <c r="M343" s="260"/>
    </row>
    <row r="344" spans="13:13" s="251" customFormat="1" x14ac:dyDescent="0.2">
      <c r="M344" s="260"/>
    </row>
    <row r="345" spans="13:13" s="251" customFormat="1" x14ac:dyDescent="0.2">
      <c r="M345" s="260"/>
    </row>
    <row r="346" spans="13:13" s="251" customFormat="1" x14ac:dyDescent="0.2">
      <c r="M346" s="260"/>
    </row>
    <row r="347" spans="13:13" s="251" customFormat="1" x14ac:dyDescent="0.2">
      <c r="M347" s="260"/>
    </row>
    <row r="348" spans="13:13" s="251" customFormat="1" x14ac:dyDescent="0.2">
      <c r="M348" s="260"/>
    </row>
    <row r="349" spans="13:13" s="251" customFormat="1" x14ac:dyDescent="0.2">
      <c r="M349" s="260"/>
    </row>
    <row r="350" spans="13:13" s="251" customFormat="1" x14ac:dyDescent="0.2">
      <c r="M350" s="260"/>
    </row>
    <row r="351" spans="13:13" s="251" customFormat="1" x14ac:dyDescent="0.2">
      <c r="M351" s="260"/>
    </row>
    <row r="352" spans="13:13" s="251" customFormat="1" x14ac:dyDescent="0.2">
      <c r="M352" s="260"/>
    </row>
    <row r="353" spans="13:13" s="251" customFormat="1" x14ac:dyDescent="0.2">
      <c r="M353" s="260"/>
    </row>
    <row r="354" spans="13:13" s="251" customFormat="1" x14ac:dyDescent="0.2">
      <c r="M354" s="260"/>
    </row>
    <row r="355" spans="13:13" s="251" customFormat="1" x14ac:dyDescent="0.2">
      <c r="M355" s="260"/>
    </row>
    <row r="356" spans="13:13" s="251" customFormat="1" x14ac:dyDescent="0.2">
      <c r="M356" s="260"/>
    </row>
    <row r="357" spans="13:13" s="251" customFormat="1" x14ac:dyDescent="0.2">
      <c r="M357" s="260"/>
    </row>
    <row r="358" spans="13:13" s="251" customFormat="1" x14ac:dyDescent="0.2">
      <c r="M358" s="260"/>
    </row>
    <row r="359" spans="13:13" s="251" customFormat="1" x14ac:dyDescent="0.2">
      <c r="M359" s="260"/>
    </row>
    <row r="360" spans="13:13" s="251" customFormat="1" x14ac:dyDescent="0.2">
      <c r="M360" s="260"/>
    </row>
    <row r="361" spans="13:13" s="251" customFormat="1" x14ac:dyDescent="0.2">
      <c r="M361" s="260"/>
    </row>
    <row r="362" spans="13:13" s="251" customFormat="1" x14ac:dyDescent="0.2">
      <c r="M362" s="260"/>
    </row>
    <row r="363" spans="13:13" s="251" customFormat="1" x14ac:dyDescent="0.2">
      <c r="M363" s="260"/>
    </row>
    <row r="364" spans="13:13" s="251" customFormat="1" x14ac:dyDescent="0.2">
      <c r="M364" s="260"/>
    </row>
    <row r="365" spans="13:13" s="251" customFormat="1" x14ac:dyDescent="0.2">
      <c r="M365" s="260"/>
    </row>
    <row r="366" spans="13:13" s="251" customFormat="1" x14ac:dyDescent="0.2">
      <c r="M366" s="260"/>
    </row>
    <row r="367" spans="13:13" s="251" customFormat="1" x14ac:dyDescent="0.2">
      <c r="M367" s="260"/>
    </row>
    <row r="368" spans="13:13" s="251" customFormat="1" x14ac:dyDescent="0.2">
      <c r="M368" s="260"/>
    </row>
    <row r="369" spans="13:13" s="251" customFormat="1" x14ac:dyDescent="0.2">
      <c r="M369" s="260"/>
    </row>
    <row r="370" spans="13:13" s="251" customFormat="1" x14ac:dyDescent="0.2">
      <c r="M370" s="260"/>
    </row>
    <row r="371" spans="13:13" s="251" customFormat="1" x14ac:dyDescent="0.2">
      <c r="M371" s="260"/>
    </row>
    <row r="372" spans="13:13" s="251" customFormat="1" x14ac:dyDescent="0.2">
      <c r="M372" s="260"/>
    </row>
    <row r="373" spans="13:13" s="251" customFormat="1" x14ac:dyDescent="0.2">
      <c r="M373" s="260"/>
    </row>
    <row r="374" spans="13:13" s="251" customFormat="1" x14ac:dyDescent="0.2">
      <c r="M374" s="260"/>
    </row>
    <row r="375" spans="13:13" s="251" customFormat="1" x14ac:dyDescent="0.2">
      <c r="M375" s="260"/>
    </row>
    <row r="376" spans="13:13" s="251" customFormat="1" x14ac:dyDescent="0.2">
      <c r="M376" s="260"/>
    </row>
    <row r="377" spans="13:13" s="251" customFormat="1" x14ac:dyDescent="0.2">
      <c r="M377" s="260"/>
    </row>
    <row r="378" spans="13:13" s="251" customFormat="1" x14ac:dyDescent="0.2">
      <c r="M378" s="260"/>
    </row>
    <row r="379" spans="13:13" s="251" customFormat="1" x14ac:dyDescent="0.2">
      <c r="M379" s="260"/>
    </row>
    <row r="380" spans="13:13" s="251" customFormat="1" x14ac:dyDescent="0.2">
      <c r="M380" s="260"/>
    </row>
    <row r="381" spans="13:13" s="251" customFormat="1" x14ac:dyDescent="0.2">
      <c r="M381" s="260"/>
    </row>
    <row r="382" spans="13:13" s="251" customFormat="1" x14ac:dyDescent="0.2">
      <c r="M382" s="260"/>
    </row>
    <row r="383" spans="13:13" s="251" customFormat="1" x14ac:dyDescent="0.2">
      <c r="M383" s="260"/>
    </row>
    <row r="384" spans="13:13" s="251" customFormat="1" x14ac:dyDescent="0.2">
      <c r="M384" s="260"/>
    </row>
    <row r="385" spans="13:13" s="251" customFormat="1" x14ac:dyDescent="0.2">
      <c r="M385" s="260"/>
    </row>
    <row r="386" spans="13:13" s="251" customFormat="1" x14ac:dyDescent="0.2">
      <c r="M386" s="260"/>
    </row>
    <row r="387" spans="13:13" s="251" customFormat="1" x14ac:dyDescent="0.2">
      <c r="M387" s="260"/>
    </row>
    <row r="388" spans="13:13" s="251" customFormat="1" x14ac:dyDescent="0.2">
      <c r="M388" s="260"/>
    </row>
    <row r="389" spans="13:13" s="251" customFormat="1" x14ac:dyDescent="0.2">
      <c r="M389" s="260"/>
    </row>
    <row r="390" spans="13:13" s="251" customFormat="1" x14ac:dyDescent="0.2">
      <c r="M390" s="260"/>
    </row>
    <row r="391" spans="13:13" s="251" customFormat="1" x14ac:dyDescent="0.2">
      <c r="M391" s="260"/>
    </row>
    <row r="392" spans="13:13" s="251" customFormat="1" x14ac:dyDescent="0.2">
      <c r="M392" s="260"/>
    </row>
    <row r="393" spans="13:13" s="251" customFormat="1" x14ac:dyDescent="0.2">
      <c r="M393" s="260"/>
    </row>
    <row r="394" spans="13:13" s="251" customFormat="1" x14ac:dyDescent="0.2">
      <c r="M394" s="260"/>
    </row>
    <row r="395" spans="13:13" s="251" customFormat="1" x14ac:dyDescent="0.2">
      <c r="M395" s="260"/>
    </row>
    <row r="396" spans="13:13" s="251" customFormat="1" x14ac:dyDescent="0.2">
      <c r="M396" s="260"/>
    </row>
    <row r="397" spans="13:13" s="251" customFormat="1" x14ac:dyDescent="0.2">
      <c r="M397" s="260"/>
    </row>
    <row r="398" spans="13:13" s="251" customFormat="1" x14ac:dyDescent="0.2">
      <c r="M398" s="260"/>
    </row>
    <row r="399" spans="13:13" s="251" customFormat="1" x14ac:dyDescent="0.2">
      <c r="M399" s="260"/>
    </row>
    <row r="400" spans="13:13" s="251" customFormat="1" x14ac:dyDescent="0.2">
      <c r="M400" s="260"/>
    </row>
    <row r="401" spans="13:13" s="251" customFormat="1" x14ac:dyDescent="0.2">
      <c r="M401" s="260"/>
    </row>
    <row r="402" spans="13:13" s="251" customFormat="1" x14ac:dyDescent="0.2">
      <c r="M402" s="260"/>
    </row>
    <row r="403" spans="13:13" s="251" customFormat="1" x14ac:dyDescent="0.2">
      <c r="M403" s="260"/>
    </row>
    <row r="404" spans="13:13" s="251" customFormat="1" x14ac:dyDescent="0.2">
      <c r="M404" s="260"/>
    </row>
    <row r="405" spans="13:13" s="251" customFormat="1" x14ac:dyDescent="0.2">
      <c r="M405" s="260"/>
    </row>
    <row r="406" spans="13:13" s="251" customFormat="1" x14ac:dyDescent="0.2">
      <c r="M406" s="260"/>
    </row>
    <row r="407" spans="13:13" s="251" customFormat="1" x14ac:dyDescent="0.2">
      <c r="M407" s="260"/>
    </row>
    <row r="408" spans="13:13" s="251" customFormat="1" x14ac:dyDescent="0.2">
      <c r="M408" s="260"/>
    </row>
    <row r="409" spans="13:13" s="251" customFormat="1" x14ac:dyDescent="0.2">
      <c r="M409" s="260"/>
    </row>
    <row r="410" spans="13:13" s="251" customFormat="1" x14ac:dyDescent="0.2">
      <c r="M410" s="260"/>
    </row>
    <row r="411" spans="13:13" s="251" customFormat="1" x14ac:dyDescent="0.2">
      <c r="M411" s="260"/>
    </row>
    <row r="412" spans="13:13" s="251" customFormat="1" x14ac:dyDescent="0.2">
      <c r="M412" s="260"/>
    </row>
    <row r="413" spans="13:13" s="251" customFormat="1" x14ac:dyDescent="0.2">
      <c r="M413" s="260"/>
    </row>
    <row r="414" spans="13:13" s="251" customFormat="1" x14ac:dyDescent="0.2">
      <c r="M414" s="260"/>
    </row>
    <row r="415" spans="13:13" s="251" customFormat="1" x14ac:dyDescent="0.2">
      <c r="M415" s="260"/>
    </row>
    <row r="416" spans="13:13" s="251" customFormat="1" x14ac:dyDescent="0.2">
      <c r="M416" s="260"/>
    </row>
    <row r="417" spans="13:13" s="251" customFormat="1" x14ac:dyDescent="0.2">
      <c r="M417" s="260"/>
    </row>
    <row r="418" spans="13:13" s="251" customFormat="1" x14ac:dyDescent="0.2">
      <c r="M418" s="260"/>
    </row>
    <row r="419" spans="13:13" s="251" customFormat="1" x14ac:dyDescent="0.2">
      <c r="M419" s="260"/>
    </row>
    <row r="420" spans="13:13" s="251" customFormat="1" x14ac:dyDescent="0.2">
      <c r="M420" s="260"/>
    </row>
    <row r="421" spans="13:13" s="251" customFormat="1" x14ac:dyDescent="0.2">
      <c r="M421" s="260"/>
    </row>
    <row r="422" spans="13:13" s="251" customFormat="1" x14ac:dyDescent="0.2">
      <c r="M422" s="260"/>
    </row>
    <row r="423" spans="13:13" s="251" customFormat="1" x14ac:dyDescent="0.2">
      <c r="M423" s="260"/>
    </row>
    <row r="424" spans="13:13" s="251" customFormat="1" x14ac:dyDescent="0.2">
      <c r="M424" s="260"/>
    </row>
    <row r="425" spans="13:13" s="251" customFormat="1" x14ac:dyDescent="0.2">
      <c r="M425" s="260"/>
    </row>
    <row r="426" spans="13:13" s="251" customFormat="1" x14ac:dyDescent="0.2">
      <c r="M426" s="260"/>
    </row>
    <row r="427" spans="13:13" s="251" customFormat="1" x14ac:dyDescent="0.2">
      <c r="M427" s="260"/>
    </row>
    <row r="428" spans="13:13" s="251" customFormat="1" x14ac:dyDescent="0.2">
      <c r="M428" s="260"/>
    </row>
    <row r="429" spans="13:13" s="251" customFormat="1" x14ac:dyDescent="0.2">
      <c r="M429" s="260"/>
    </row>
    <row r="430" spans="13:13" s="251" customFormat="1" x14ac:dyDescent="0.2">
      <c r="M430" s="260"/>
    </row>
    <row r="431" spans="13:13" s="251" customFormat="1" x14ac:dyDescent="0.2">
      <c r="M431" s="260"/>
    </row>
    <row r="432" spans="13:13" s="251" customFormat="1" x14ac:dyDescent="0.2">
      <c r="M432" s="260"/>
    </row>
    <row r="433" spans="13:13" s="251" customFormat="1" x14ac:dyDescent="0.2">
      <c r="M433" s="260"/>
    </row>
    <row r="434" spans="13:13" s="251" customFormat="1" x14ac:dyDescent="0.2">
      <c r="M434" s="260"/>
    </row>
    <row r="435" spans="13:13" s="251" customFormat="1" x14ac:dyDescent="0.2">
      <c r="M435" s="260"/>
    </row>
    <row r="436" spans="13:13" s="251" customFormat="1" x14ac:dyDescent="0.2">
      <c r="M436" s="260"/>
    </row>
    <row r="437" spans="13:13" s="251" customFormat="1" x14ac:dyDescent="0.2">
      <c r="M437" s="260"/>
    </row>
    <row r="438" spans="13:13" s="251" customFormat="1" x14ac:dyDescent="0.2">
      <c r="M438" s="260"/>
    </row>
    <row r="439" spans="13:13" s="251" customFormat="1" x14ac:dyDescent="0.2">
      <c r="M439" s="260"/>
    </row>
    <row r="440" spans="13:13" s="251" customFormat="1" x14ac:dyDescent="0.2">
      <c r="M440" s="260"/>
    </row>
    <row r="441" spans="13:13" s="251" customFormat="1" x14ac:dyDescent="0.2">
      <c r="M441" s="260"/>
    </row>
    <row r="442" spans="13:13" s="251" customFormat="1" x14ac:dyDescent="0.2">
      <c r="M442" s="260"/>
    </row>
    <row r="443" spans="13:13" s="251" customFormat="1" x14ac:dyDescent="0.2">
      <c r="M443" s="260"/>
    </row>
    <row r="444" spans="13:13" s="251" customFormat="1" x14ac:dyDescent="0.2">
      <c r="M444" s="260"/>
    </row>
    <row r="445" spans="13:13" s="251" customFormat="1" x14ac:dyDescent="0.2">
      <c r="M445" s="260"/>
    </row>
    <row r="446" spans="13:13" s="251" customFormat="1" x14ac:dyDescent="0.2">
      <c r="M446" s="260"/>
    </row>
    <row r="447" spans="13:13" s="251" customFormat="1" x14ac:dyDescent="0.2">
      <c r="M447" s="260"/>
    </row>
    <row r="448" spans="13:13" s="251" customFormat="1" x14ac:dyDescent="0.2">
      <c r="M448" s="260"/>
    </row>
    <row r="449" spans="13:13" s="251" customFormat="1" x14ac:dyDescent="0.2">
      <c r="M449" s="260"/>
    </row>
    <row r="450" spans="13:13" s="251" customFormat="1" x14ac:dyDescent="0.2">
      <c r="M450" s="260"/>
    </row>
    <row r="451" spans="13:13" s="251" customFormat="1" x14ac:dyDescent="0.2">
      <c r="M451" s="260"/>
    </row>
    <row r="452" spans="13:13" s="251" customFormat="1" x14ac:dyDescent="0.2">
      <c r="M452" s="260"/>
    </row>
    <row r="453" spans="13:13" s="251" customFormat="1" x14ac:dyDescent="0.2">
      <c r="M453" s="260"/>
    </row>
    <row r="454" spans="13:13" s="251" customFormat="1" x14ac:dyDescent="0.2">
      <c r="M454" s="260"/>
    </row>
    <row r="455" spans="13:13" s="251" customFormat="1" x14ac:dyDescent="0.2">
      <c r="M455" s="260"/>
    </row>
    <row r="456" spans="13:13" s="251" customFormat="1" x14ac:dyDescent="0.2">
      <c r="M456" s="260"/>
    </row>
    <row r="457" spans="13:13" s="251" customFormat="1" x14ac:dyDescent="0.2">
      <c r="M457" s="260"/>
    </row>
    <row r="458" spans="13:13" s="251" customFormat="1" x14ac:dyDescent="0.2">
      <c r="M458" s="260"/>
    </row>
    <row r="459" spans="13:13" s="251" customFormat="1" x14ac:dyDescent="0.2">
      <c r="M459" s="260"/>
    </row>
    <row r="460" spans="13:13" s="251" customFormat="1" x14ac:dyDescent="0.2">
      <c r="M460" s="260"/>
    </row>
    <row r="461" spans="13:13" s="251" customFormat="1" x14ac:dyDescent="0.2">
      <c r="M461" s="260"/>
    </row>
    <row r="462" spans="13:13" s="251" customFormat="1" x14ac:dyDescent="0.2">
      <c r="M462" s="260"/>
    </row>
    <row r="463" spans="13:13" s="251" customFormat="1" x14ac:dyDescent="0.2">
      <c r="M463" s="260"/>
    </row>
    <row r="464" spans="13:13" s="251" customFormat="1" x14ac:dyDescent="0.2">
      <c r="M464" s="260"/>
    </row>
    <row r="465" spans="13:13" s="251" customFormat="1" x14ac:dyDescent="0.2">
      <c r="M465" s="260"/>
    </row>
    <row r="466" spans="13:13" s="251" customFormat="1" x14ac:dyDescent="0.2">
      <c r="M466" s="260"/>
    </row>
    <row r="467" spans="13:13" s="251" customFormat="1" x14ac:dyDescent="0.2">
      <c r="M467" s="260"/>
    </row>
    <row r="468" spans="13:13" s="251" customFormat="1" x14ac:dyDescent="0.2">
      <c r="M468" s="260"/>
    </row>
    <row r="469" spans="13:13" s="251" customFormat="1" x14ac:dyDescent="0.2">
      <c r="M469" s="260"/>
    </row>
    <row r="470" spans="13:13" s="251" customFormat="1" x14ac:dyDescent="0.2">
      <c r="M470" s="260"/>
    </row>
    <row r="471" spans="13:13" s="251" customFormat="1" x14ac:dyDescent="0.2">
      <c r="M471" s="260"/>
    </row>
    <row r="472" spans="13:13" s="251" customFormat="1" x14ac:dyDescent="0.2">
      <c r="M472" s="260"/>
    </row>
    <row r="473" spans="13:13" s="251" customFormat="1" x14ac:dyDescent="0.2">
      <c r="M473" s="260"/>
    </row>
    <row r="474" spans="13:13" s="251" customFormat="1" x14ac:dyDescent="0.2">
      <c r="M474" s="260"/>
    </row>
    <row r="475" spans="13:13" s="251" customFormat="1" x14ac:dyDescent="0.2">
      <c r="M475" s="260"/>
    </row>
    <row r="476" spans="13:13" s="251" customFormat="1" x14ac:dyDescent="0.2">
      <c r="M476" s="260"/>
    </row>
    <row r="477" spans="13:13" s="251" customFormat="1" x14ac:dyDescent="0.2">
      <c r="M477" s="260"/>
    </row>
    <row r="478" spans="13:13" s="251" customFormat="1" x14ac:dyDescent="0.2">
      <c r="M478" s="260"/>
    </row>
    <row r="479" spans="13:13" s="251" customFormat="1" x14ac:dyDescent="0.2">
      <c r="M479" s="260"/>
    </row>
    <row r="480" spans="13:13" s="251" customFormat="1" x14ac:dyDescent="0.2">
      <c r="M480" s="260"/>
    </row>
    <row r="481" spans="13:13" s="251" customFormat="1" x14ac:dyDescent="0.2">
      <c r="M481" s="260"/>
    </row>
    <row r="482" spans="13:13" s="251" customFormat="1" x14ac:dyDescent="0.2">
      <c r="M482" s="260"/>
    </row>
    <row r="483" spans="13:13" s="251" customFormat="1" x14ac:dyDescent="0.2">
      <c r="M483" s="260"/>
    </row>
    <row r="484" spans="13:13" s="251" customFormat="1" x14ac:dyDescent="0.2">
      <c r="M484" s="260"/>
    </row>
    <row r="485" spans="13:13" s="251" customFormat="1" x14ac:dyDescent="0.2">
      <c r="M485" s="260"/>
    </row>
    <row r="486" spans="13:13" s="251" customFormat="1" x14ac:dyDescent="0.2">
      <c r="M486" s="260"/>
    </row>
    <row r="487" spans="13:13" s="251" customFormat="1" x14ac:dyDescent="0.2">
      <c r="M487" s="260"/>
    </row>
    <row r="488" spans="13:13" s="251" customFormat="1" x14ac:dyDescent="0.2">
      <c r="M488" s="260"/>
    </row>
    <row r="489" spans="13:13" s="251" customFormat="1" x14ac:dyDescent="0.2">
      <c r="M489" s="260"/>
    </row>
    <row r="490" spans="13:13" s="251" customFormat="1" x14ac:dyDescent="0.2">
      <c r="M490" s="260"/>
    </row>
    <row r="491" spans="13:13" s="251" customFormat="1" x14ac:dyDescent="0.2">
      <c r="M491" s="260"/>
    </row>
    <row r="492" spans="13:13" s="251" customFormat="1" x14ac:dyDescent="0.2">
      <c r="M492" s="260"/>
    </row>
    <row r="493" spans="13:13" s="251" customFormat="1" x14ac:dyDescent="0.2">
      <c r="M493" s="260"/>
    </row>
    <row r="494" spans="13:13" s="251" customFormat="1" x14ac:dyDescent="0.2">
      <c r="M494" s="260"/>
    </row>
    <row r="495" spans="13:13" s="251" customFormat="1" x14ac:dyDescent="0.2">
      <c r="M495" s="260"/>
    </row>
    <row r="496" spans="13:13" s="251" customFormat="1" x14ac:dyDescent="0.2">
      <c r="M496" s="260"/>
    </row>
    <row r="497" spans="13:13" s="251" customFormat="1" x14ac:dyDescent="0.2">
      <c r="M497" s="260"/>
    </row>
    <row r="498" spans="13:13" s="251" customFormat="1" x14ac:dyDescent="0.2">
      <c r="M498" s="260"/>
    </row>
    <row r="499" spans="13:13" s="251" customFormat="1" x14ac:dyDescent="0.2">
      <c r="M499" s="260"/>
    </row>
    <row r="500" spans="13:13" s="251" customFormat="1" x14ac:dyDescent="0.2">
      <c r="M500" s="260"/>
    </row>
    <row r="501" spans="13:13" s="251" customFormat="1" x14ac:dyDescent="0.2">
      <c r="M501" s="260"/>
    </row>
    <row r="502" spans="13:13" s="251" customFormat="1" x14ac:dyDescent="0.2">
      <c r="M502" s="260"/>
    </row>
    <row r="503" spans="13:13" s="251" customFormat="1" x14ac:dyDescent="0.2">
      <c r="M503" s="260"/>
    </row>
    <row r="504" spans="13:13" s="251" customFormat="1" x14ac:dyDescent="0.2">
      <c r="M504" s="260"/>
    </row>
    <row r="505" spans="13:13" s="251" customFormat="1" x14ac:dyDescent="0.2">
      <c r="M505" s="260"/>
    </row>
    <row r="506" spans="13:13" s="251" customFormat="1" x14ac:dyDescent="0.2">
      <c r="M506" s="260"/>
    </row>
    <row r="507" spans="13:13" s="251" customFormat="1" x14ac:dyDescent="0.2">
      <c r="M507" s="260"/>
    </row>
    <row r="508" spans="13:13" s="251" customFormat="1" x14ac:dyDescent="0.2">
      <c r="M508" s="260"/>
    </row>
    <row r="509" spans="13:13" s="251" customFormat="1" x14ac:dyDescent="0.2">
      <c r="M509" s="260"/>
    </row>
    <row r="510" spans="13:13" s="251" customFormat="1" x14ac:dyDescent="0.2">
      <c r="M510" s="260"/>
    </row>
    <row r="511" spans="13:13" s="251" customFormat="1" x14ac:dyDescent="0.2">
      <c r="M511" s="260"/>
    </row>
    <row r="512" spans="13:13" s="251" customFormat="1" x14ac:dyDescent="0.2">
      <c r="M512" s="260"/>
    </row>
    <row r="513" spans="13:13" s="251" customFormat="1" x14ac:dyDescent="0.2">
      <c r="M513" s="260"/>
    </row>
    <row r="514" spans="13:13" s="251" customFormat="1" x14ac:dyDescent="0.2">
      <c r="M514" s="260"/>
    </row>
    <row r="515" spans="13:13" s="251" customFormat="1" x14ac:dyDescent="0.2">
      <c r="M515" s="260"/>
    </row>
    <row r="516" spans="13:13" s="251" customFormat="1" x14ac:dyDescent="0.2">
      <c r="M516" s="260"/>
    </row>
    <row r="517" spans="13:13" s="251" customFormat="1" x14ac:dyDescent="0.2">
      <c r="M517" s="260"/>
    </row>
    <row r="518" spans="13:13" s="251" customFormat="1" x14ac:dyDescent="0.2">
      <c r="M518" s="260"/>
    </row>
    <row r="519" spans="13:13" s="251" customFormat="1" x14ac:dyDescent="0.2">
      <c r="M519" s="260"/>
    </row>
    <row r="520" spans="13:13" s="251" customFormat="1" x14ac:dyDescent="0.2">
      <c r="M520" s="260"/>
    </row>
    <row r="521" spans="13:13" s="251" customFormat="1" x14ac:dyDescent="0.2">
      <c r="M521" s="260"/>
    </row>
    <row r="522" spans="13:13" s="251" customFormat="1" x14ac:dyDescent="0.2">
      <c r="M522" s="260"/>
    </row>
    <row r="523" spans="13:13" s="251" customFormat="1" x14ac:dyDescent="0.2">
      <c r="M523" s="260"/>
    </row>
    <row r="524" spans="13:13" s="251" customFormat="1" x14ac:dyDescent="0.2">
      <c r="M524" s="260"/>
    </row>
    <row r="525" spans="13:13" s="251" customFormat="1" x14ac:dyDescent="0.2">
      <c r="M525" s="260"/>
    </row>
    <row r="526" spans="13:13" s="251" customFormat="1" x14ac:dyDescent="0.2">
      <c r="M526" s="260"/>
    </row>
    <row r="527" spans="13:13" s="251" customFormat="1" x14ac:dyDescent="0.2">
      <c r="M527" s="260"/>
    </row>
    <row r="528" spans="13:13" s="251" customFormat="1" x14ac:dyDescent="0.2">
      <c r="M528" s="260"/>
    </row>
    <row r="529" spans="13:13" s="251" customFormat="1" x14ac:dyDescent="0.2">
      <c r="M529" s="260"/>
    </row>
    <row r="530" spans="13:13" s="251" customFormat="1" x14ac:dyDescent="0.2">
      <c r="M530" s="260"/>
    </row>
    <row r="531" spans="13:13" s="251" customFormat="1" x14ac:dyDescent="0.2">
      <c r="M531" s="260"/>
    </row>
    <row r="532" spans="13:13" s="251" customFormat="1" x14ac:dyDescent="0.2">
      <c r="M532" s="260"/>
    </row>
    <row r="533" spans="13:13" s="251" customFormat="1" x14ac:dyDescent="0.2">
      <c r="M533" s="260"/>
    </row>
    <row r="534" spans="13:13" s="251" customFormat="1" x14ac:dyDescent="0.2">
      <c r="M534" s="260"/>
    </row>
    <row r="535" spans="13:13" s="251" customFormat="1" x14ac:dyDescent="0.2">
      <c r="M535" s="260"/>
    </row>
    <row r="536" spans="13:13" s="251" customFormat="1" x14ac:dyDescent="0.2">
      <c r="M536" s="260"/>
    </row>
    <row r="537" spans="13:13" s="251" customFormat="1" x14ac:dyDescent="0.2">
      <c r="M537" s="260"/>
    </row>
    <row r="538" spans="13:13" s="251" customFormat="1" x14ac:dyDescent="0.2">
      <c r="M538" s="260"/>
    </row>
    <row r="539" spans="13:13" s="251" customFormat="1" x14ac:dyDescent="0.2">
      <c r="M539" s="260"/>
    </row>
    <row r="540" spans="13:13" s="251" customFormat="1" x14ac:dyDescent="0.2">
      <c r="M540" s="260"/>
    </row>
    <row r="541" spans="13:13" s="251" customFormat="1" x14ac:dyDescent="0.2">
      <c r="M541" s="260"/>
    </row>
    <row r="542" spans="13:13" s="251" customFormat="1" x14ac:dyDescent="0.2">
      <c r="M542" s="260"/>
    </row>
    <row r="543" spans="13:13" s="251" customFormat="1" x14ac:dyDescent="0.2">
      <c r="M543" s="260"/>
    </row>
    <row r="544" spans="13:13" s="251" customFormat="1" x14ac:dyDescent="0.2">
      <c r="M544" s="260"/>
    </row>
    <row r="545" spans="13:13" s="251" customFormat="1" x14ac:dyDescent="0.2">
      <c r="M545" s="260"/>
    </row>
    <row r="546" spans="13:13" s="251" customFormat="1" x14ac:dyDescent="0.2">
      <c r="M546" s="260"/>
    </row>
    <row r="547" spans="13:13" s="251" customFormat="1" x14ac:dyDescent="0.2">
      <c r="M547" s="260"/>
    </row>
    <row r="548" spans="13:13" s="251" customFormat="1" x14ac:dyDescent="0.2">
      <c r="M548" s="260"/>
    </row>
    <row r="549" spans="13:13" s="251" customFormat="1" x14ac:dyDescent="0.2">
      <c r="M549" s="260"/>
    </row>
    <row r="550" spans="13:13" s="251" customFormat="1" x14ac:dyDescent="0.2">
      <c r="M550" s="260"/>
    </row>
    <row r="551" spans="13:13" s="251" customFormat="1" x14ac:dyDescent="0.2">
      <c r="M551" s="260"/>
    </row>
    <row r="552" spans="13:13" s="251" customFormat="1" x14ac:dyDescent="0.2">
      <c r="M552" s="260"/>
    </row>
    <row r="553" spans="13:13" s="251" customFormat="1" x14ac:dyDescent="0.2">
      <c r="M553" s="260"/>
    </row>
    <row r="554" spans="13:13" s="251" customFormat="1" x14ac:dyDescent="0.2">
      <c r="M554" s="260"/>
    </row>
    <row r="555" spans="13:13" s="251" customFormat="1" x14ac:dyDescent="0.2">
      <c r="M555" s="260"/>
    </row>
    <row r="556" spans="13:13" s="251" customFormat="1" x14ac:dyDescent="0.2">
      <c r="M556" s="260"/>
    </row>
    <row r="557" spans="13:13" s="251" customFormat="1" x14ac:dyDescent="0.2">
      <c r="M557" s="260"/>
    </row>
    <row r="558" spans="13:13" s="251" customFormat="1" x14ac:dyDescent="0.2">
      <c r="M558" s="260"/>
    </row>
    <row r="559" spans="13:13" s="251" customFormat="1" x14ac:dyDescent="0.2">
      <c r="M559" s="260"/>
    </row>
    <row r="560" spans="13:13" s="251" customFormat="1" x14ac:dyDescent="0.2">
      <c r="M560" s="260"/>
    </row>
    <row r="561" spans="13:13" s="251" customFormat="1" x14ac:dyDescent="0.2">
      <c r="M561" s="260"/>
    </row>
    <row r="562" spans="13:13" s="251" customFormat="1" x14ac:dyDescent="0.2">
      <c r="M562" s="260"/>
    </row>
    <row r="563" spans="13:13" s="251" customFormat="1" x14ac:dyDescent="0.2">
      <c r="M563" s="260"/>
    </row>
    <row r="564" spans="13:13" s="251" customFormat="1" x14ac:dyDescent="0.2">
      <c r="M564" s="260"/>
    </row>
    <row r="565" spans="13:13" s="251" customFormat="1" x14ac:dyDescent="0.2">
      <c r="M565" s="260"/>
    </row>
    <row r="566" spans="13:13" s="251" customFormat="1" x14ac:dyDescent="0.2">
      <c r="M566" s="260"/>
    </row>
    <row r="567" spans="13:13" s="251" customFormat="1" x14ac:dyDescent="0.2">
      <c r="M567" s="260"/>
    </row>
    <row r="568" spans="13:13" s="251" customFormat="1" x14ac:dyDescent="0.2">
      <c r="M568" s="260"/>
    </row>
    <row r="569" spans="13:13" s="251" customFormat="1" x14ac:dyDescent="0.2">
      <c r="M569" s="260"/>
    </row>
    <row r="570" spans="13:13" s="251" customFormat="1" x14ac:dyDescent="0.2">
      <c r="M570" s="260"/>
    </row>
    <row r="571" spans="13:13" s="251" customFormat="1" x14ac:dyDescent="0.2">
      <c r="M571" s="260"/>
    </row>
    <row r="572" spans="13:13" s="251" customFormat="1" x14ac:dyDescent="0.2">
      <c r="M572" s="260"/>
    </row>
    <row r="573" spans="13:13" s="251" customFormat="1" x14ac:dyDescent="0.2">
      <c r="M573" s="260"/>
    </row>
    <row r="574" spans="13:13" s="251" customFormat="1" x14ac:dyDescent="0.2">
      <c r="M574" s="260"/>
    </row>
    <row r="575" spans="13:13" s="251" customFormat="1" x14ac:dyDescent="0.2">
      <c r="M575" s="260"/>
    </row>
    <row r="576" spans="13:13" s="251" customFormat="1" x14ac:dyDescent="0.2">
      <c r="M576" s="260"/>
    </row>
    <row r="577" spans="13:13" s="251" customFormat="1" x14ac:dyDescent="0.2">
      <c r="M577" s="260"/>
    </row>
    <row r="578" spans="13:13" s="251" customFormat="1" x14ac:dyDescent="0.2">
      <c r="M578" s="260"/>
    </row>
    <row r="579" spans="13:13" s="251" customFormat="1" x14ac:dyDescent="0.2">
      <c r="M579" s="260"/>
    </row>
    <row r="580" spans="13:13" s="251" customFormat="1" x14ac:dyDescent="0.2">
      <c r="M580" s="260"/>
    </row>
    <row r="581" spans="13:13" s="251" customFormat="1" x14ac:dyDescent="0.2">
      <c r="M581" s="260"/>
    </row>
    <row r="582" spans="13:13" s="251" customFormat="1" x14ac:dyDescent="0.2">
      <c r="M582" s="260"/>
    </row>
    <row r="583" spans="13:13" s="251" customFormat="1" x14ac:dyDescent="0.2">
      <c r="M583" s="260"/>
    </row>
    <row r="584" spans="13:13" s="251" customFormat="1" x14ac:dyDescent="0.2">
      <c r="M584" s="260"/>
    </row>
    <row r="585" spans="13:13" s="251" customFormat="1" x14ac:dyDescent="0.2">
      <c r="M585" s="260"/>
    </row>
    <row r="586" spans="13:13" s="251" customFormat="1" x14ac:dyDescent="0.2">
      <c r="M586" s="260"/>
    </row>
    <row r="587" spans="13:13" s="251" customFormat="1" x14ac:dyDescent="0.2">
      <c r="M587" s="260"/>
    </row>
    <row r="588" spans="13:13" s="251" customFormat="1" x14ac:dyDescent="0.2">
      <c r="M588" s="260"/>
    </row>
    <row r="589" spans="13:13" s="251" customFormat="1" x14ac:dyDescent="0.2">
      <c r="M589" s="260"/>
    </row>
    <row r="590" spans="13:13" s="251" customFormat="1" x14ac:dyDescent="0.2">
      <c r="M590" s="260"/>
    </row>
    <row r="591" spans="13:13" s="251" customFormat="1" x14ac:dyDescent="0.2">
      <c r="M591" s="260"/>
    </row>
    <row r="592" spans="13:13" s="251" customFormat="1" x14ac:dyDescent="0.2">
      <c r="M592" s="260"/>
    </row>
    <row r="593" spans="13:13" s="251" customFormat="1" x14ac:dyDescent="0.2">
      <c r="M593" s="260"/>
    </row>
    <row r="594" spans="13:13" s="251" customFormat="1" x14ac:dyDescent="0.2">
      <c r="M594" s="260"/>
    </row>
    <row r="595" spans="13:13" s="251" customFormat="1" x14ac:dyDescent="0.2">
      <c r="M595" s="260"/>
    </row>
    <row r="596" spans="13:13" s="251" customFormat="1" x14ac:dyDescent="0.2">
      <c r="M596" s="260"/>
    </row>
    <row r="597" spans="13:13" s="251" customFormat="1" x14ac:dyDescent="0.2">
      <c r="M597" s="260"/>
    </row>
    <row r="598" spans="13:13" s="251" customFormat="1" x14ac:dyDescent="0.2">
      <c r="M598" s="260"/>
    </row>
    <row r="599" spans="13:13" s="251" customFormat="1" x14ac:dyDescent="0.2">
      <c r="M599" s="260"/>
    </row>
    <row r="600" spans="13:13" s="251" customFormat="1" x14ac:dyDescent="0.2">
      <c r="M600" s="260"/>
    </row>
    <row r="601" spans="13:13" s="251" customFormat="1" x14ac:dyDescent="0.2">
      <c r="M601" s="260"/>
    </row>
    <row r="602" spans="13:13" s="251" customFormat="1" x14ac:dyDescent="0.2">
      <c r="M602" s="260"/>
    </row>
    <row r="603" spans="13:13" s="251" customFormat="1" x14ac:dyDescent="0.2">
      <c r="M603" s="260"/>
    </row>
    <row r="604" spans="13:13" s="251" customFormat="1" x14ac:dyDescent="0.2">
      <c r="M604" s="260"/>
    </row>
    <row r="605" spans="13:13" s="251" customFormat="1" x14ac:dyDescent="0.2">
      <c r="M605" s="260"/>
    </row>
    <row r="606" spans="13:13" s="251" customFormat="1" x14ac:dyDescent="0.2">
      <c r="M606" s="260"/>
    </row>
    <row r="607" spans="13:13" s="251" customFormat="1" x14ac:dyDescent="0.2">
      <c r="M607" s="260"/>
    </row>
    <row r="608" spans="13:13" s="251" customFormat="1" x14ac:dyDescent="0.2">
      <c r="M608" s="260"/>
    </row>
    <row r="609" spans="13:13" s="251" customFormat="1" x14ac:dyDescent="0.2">
      <c r="M609" s="260"/>
    </row>
    <row r="610" spans="13:13" s="251" customFormat="1" x14ac:dyDescent="0.2">
      <c r="M610" s="260"/>
    </row>
    <row r="611" spans="13:13" s="251" customFormat="1" x14ac:dyDescent="0.2">
      <c r="M611" s="260"/>
    </row>
    <row r="612" spans="13:13" s="251" customFormat="1" x14ac:dyDescent="0.2">
      <c r="M612" s="260"/>
    </row>
    <row r="613" spans="13:13" s="251" customFormat="1" x14ac:dyDescent="0.2">
      <c r="M613" s="260"/>
    </row>
    <row r="614" spans="13:13" s="251" customFormat="1" x14ac:dyDescent="0.2">
      <c r="M614" s="260"/>
    </row>
    <row r="615" spans="13:13" s="251" customFormat="1" x14ac:dyDescent="0.2">
      <c r="M615" s="260"/>
    </row>
    <row r="616" spans="13:13" s="251" customFormat="1" x14ac:dyDescent="0.2">
      <c r="M616" s="260"/>
    </row>
    <row r="617" spans="13:13" s="251" customFormat="1" x14ac:dyDescent="0.2">
      <c r="M617" s="260"/>
    </row>
    <row r="618" spans="13:13" s="251" customFormat="1" x14ac:dyDescent="0.2">
      <c r="M618" s="260"/>
    </row>
    <row r="619" spans="13:13" s="251" customFormat="1" x14ac:dyDescent="0.2">
      <c r="M619" s="260"/>
    </row>
    <row r="620" spans="13:13" s="251" customFormat="1" x14ac:dyDescent="0.2">
      <c r="M620" s="260"/>
    </row>
    <row r="621" spans="13:13" s="251" customFormat="1" x14ac:dyDescent="0.2">
      <c r="M621" s="260"/>
    </row>
    <row r="622" spans="13:13" s="251" customFormat="1" x14ac:dyDescent="0.2">
      <c r="M622" s="260"/>
    </row>
    <row r="623" spans="13:13" s="251" customFormat="1" x14ac:dyDescent="0.2">
      <c r="M623" s="260"/>
    </row>
    <row r="624" spans="13:13" s="251" customFormat="1" x14ac:dyDescent="0.2">
      <c r="M624" s="260"/>
    </row>
    <row r="625" spans="13:13" s="251" customFormat="1" x14ac:dyDescent="0.2">
      <c r="M625" s="260"/>
    </row>
    <row r="626" spans="13:13" s="251" customFormat="1" x14ac:dyDescent="0.2">
      <c r="M626" s="260"/>
    </row>
    <row r="627" spans="13:13" s="251" customFormat="1" x14ac:dyDescent="0.2">
      <c r="M627" s="260"/>
    </row>
    <row r="628" spans="13:13" s="251" customFormat="1" x14ac:dyDescent="0.2">
      <c r="M628" s="260"/>
    </row>
    <row r="629" spans="13:13" s="251" customFormat="1" x14ac:dyDescent="0.2">
      <c r="M629" s="260"/>
    </row>
    <row r="630" spans="13:13" s="251" customFormat="1" x14ac:dyDescent="0.2">
      <c r="M630" s="260"/>
    </row>
    <row r="631" spans="13:13" s="251" customFormat="1" x14ac:dyDescent="0.2">
      <c r="M631" s="260"/>
    </row>
    <row r="632" spans="13:13" s="251" customFormat="1" x14ac:dyDescent="0.2">
      <c r="M632" s="260"/>
    </row>
    <row r="633" spans="13:13" s="251" customFormat="1" x14ac:dyDescent="0.2">
      <c r="M633" s="260"/>
    </row>
    <row r="634" spans="13:13" s="251" customFormat="1" x14ac:dyDescent="0.2">
      <c r="M634" s="260"/>
    </row>
    <row r="635" spans="13:13" s="251" customFormat="1" x14ac:dyDescent="0.2">
      <c r="M635" s="260"/>
    </row>
    <row r="636" spans="13:13" s="251" customFormat="1" x14ac:dyDescent="0.2">
      <c r="M636" s="260"/>
    </row>
    <row r="637" spans="13:13" s="251" customFormat="1" x14ac:dyDescent="0.2">
      <c r="M637" s="260"/>
    </row>
    <row r="638" spans="13:13" s="251" customFormat="1" x14ac:dyDescent="0.2">
      <c r="M638" s="260"/>
    </row>
    <row r="639" spans="13:13" s="251" customFormat="1" x14ac:dyDescent="0.2">
      <c r="M639" s="260"/>
    </row>
    <row r="640" spans="13:13" s="251" customFormat="1" x14ac:dyDescent="0.2">
      <c r="M640" s="260"/>
    </row>
    <row r="641" spans="13:13" s="251" customFormat="1" x14ac:dyDescent="0.2">
      <c r="M641" s="260"/>
    </row>
    <row r="642" spans="13:13" s="251" customFormat="1" x14ac:dyDescent="0.2">
      <c r="M642" s="260"/>
    </row>
    <row r="643" spans="13:13" s="251" customFormat="1" x14ac:dyDescent="0.2">
      <c r="M643" s="260"/>
    </row>
    <row r="644" spans="13:13" s="251" customFormat="1" x14ac:dyDescent="0.2">
      <c r="M644" s="260"/>
    </row>
    <row r="645" spans="13:13" s="251" customFormat="1" x14ac:dyDescent="0.2">
      <c r="M645" s="260"/>
    </row>
    <row r="646" spans="13:13" s="251" customFormat="1" x14ac:dyDescent="0.2">
      <c r="M646" s="260"/>
    </row>
    <row r="647" spans="13:13" s="251" customFormat="1" x14ac:dyDescent="0.2">
      <c r="M647" s="260"/>
    </row>
    <row r="648" spans="13:13" s="251" customFormat="1" x14ac:dyDescent="0.2">
      <c r="M648" s="260"/>
    </row>
    <row r="649" spans="13:13" s="251" customFormat="1" x14ac:dyDescent="0.2">
      <c r="M649" s="260"/>
    </row>
    <row r="650" spans="13:13" s="251" customFormat="1" x14ac:dyDescent="0.2">
      <c r="M650" s="260"/>
    </row>
    <row r="651" spans="13:13" s="251" customFormat="1" x14ac:dyDescent="0.2">
      <c r="M651" s="260"/>
    </row>
    <row r="652" spans="13:13" s="251" customFormat="1" x14ac:dyDescent="0.2">
      <c r="M652" s="260"/>
    </row>
    <row r="653" spans="13:13" s="251" customFormat="1" x14ac:dyDescent="0.2">
      <c r="M653" s="260"/>
    </row>
    <row r="654" spans="13:13" s="251" customFormat="1" x14ac:dyDescent="0.2">
      <c r="M654" s="260"/>
    </row>
    <row r="655" spans="13:13" s="251" customFormat="1" x14ac:dyDescent="0.2">
      <c r="M655" s="260"/>
    </row>
    <row r="656" spans="13:13" s="251" customFormat="1" x14ac:dyDescent="0.2">
      <c r="M656" s="260"/>
    </row>
    <row r="657" spans="13:13" s="251" customFormat="1" x14ac:dyDescent="0.2">
      <c r="M657" s="260"/>
    </row>
    <row r="658" spans="13:13" s="251" customFormat="1" x14ac:dyDescent="0.2">
      <c r="M658" s="260"/>
    </row>
    <row r="659" spans="13:13" s="251" customFormat="1" x14ac:dyDescent="0.2">
      <c r="M659" s="260"/>
    </row>
    <row r="660" spans="13:13" s="251" customFormat="1" x14ac:dyDescent="0.2">
      <c r="M660" s="260"/>
    </row>
    <row r="661" spans="13:13" s="251" customFormat="1" x14ac:dyDescent="0.2">
      <c r="M661" s="260"/>
    </row>
    <row r="662" spans="13:13" s="251" customFormat="1" x14ac:dyDescent="0.2">
      <c r="M662" s="260"/>
    </row>
    <row r="663" spans="13:13" s="251" customFormat="1" x14ac:dyDescent="0.2">
      <c r="M663" s="260"/>
    </row>
    <row r="664" spans="13:13" s="251" customFormat="1" x14ac:dyDescent="0.2">
      <c r="M664" s="260"/>
    </row>
    <row r="665" spans="13:13" s="251" customFormat="1" x14ac:dyDescent="0.2">
      <c r="M665" s="260"/>
    </row>
    <row r="666" spans="13:13" s="251" customFormat="1" x14ac:dyDescent="0.2">
      <c r="M666" s="260"/>
    </row>
    <row r="667" spans="13:13" s="251" customFormat="1" x14ac:dyDescent="0.2">
      <c r="M667" s="260"/>
    </row>
    <row r="668" spans="13:13" s="251" customFormat="1" x14ac:dyDescent="0.2">
      <c r="M668" s="260"/>
    </row>
    <row r="669" spans="13:13" s="251" customFormat="1" x14ac:dyDescent="0.2">
      <c r="M669" s="260"/>
    </row>
    <row r="670" spans="13:13" s="251" customFormat="1" x14ac:dyDescent="0.2">
      <c r="M670" s="260"/>
    </row>
    <row r="671" spans="13:13" s="251" customFormat="1" x14ac:dyDescent="0.2">
      <c r="M671" s="260"/>
    </row>
    <row r="672" spans="13:13" s="251" customFormat="1" x14ac:dyDescent="0.2">
      <c r="M672" s="260"/>
    </row>
    <row r="673" spans="13:13" s="251" customFormat="1" x14ac:dyDescent="0.2">
      <c r="M673" s="260"/>
    </row>
    <row r="674" spans="13:13" s="251" customFormat="1" x14ac:dyDescent="0.2">
      <c r="M674" s="260"/>
    </row>
    <row r="675" spans="13:13" s="251" customFormat="1" x14ac:dyDescent="0.2">
      <c r="M675" s="260"/>
    </row>
    <row r="676" spans="13:13" s="251" customFormat="1" x14ac:dyDescent="0.2">
      <c r="M676" s="260"/>
    </row>
    <row r="677" spans="13:13" s="251" customFormat="1" x14ac:dyDescent="0.2">
      <c r="M677" s="260"/>
    </row>
    <row r="678" spans="13:13" s="251" customFormat="1" x14ac:dyDescent="0.2">
      <c r="M678" s="260"/>
    </row>
    <row r="679" spans="13:13" s="251" customFormat="1" x14ac:dyDescent="0.2">
      <c r="M679" s="260"/>
    </row>
    <row r="680" spans="13:13" s="251" customFormat="1" x14ac:dyDescent="0.2">
      <c r="M680" s="260"/>
    </row>
    <row r="681" spans="13:13" s="251" customFormat="1" x14ac:dyDescent="0.2">
      <c r="M681" s="260"/>
    </row>
    <row r="682" spans="13:13" s="251" customFormat="1" x14ac:dyDescent="0.2">
      <c r="M682" s="260"/>
    </row>
    <row r="683" spans="13:13" s="251" customFormat="1" x14ac:dyDescent="0.2">
      <c r="M683" s="260"/>
    </row>
    <row r="684" spans="13:13" s="251" customFormat="1" x14ac:dyDescent="0.2">
      <c r="M684" s="260"/>
    </row>
    <row r="685" spans="13:13" s="251" customFormat="1" x14ac:dyDescent="0.2">
      <c r="M685" s="260"/>
    </row>
    <row r="686" spans="13:13" s="251" customFormat="1" x14ac:dyDescent="0.2">
      <c r="M686" s="260"/>
    </row>
    <row r="687" spans="13:13" s="251" customFormat="1" x14ac:dyDescent="0.2">
      <c r="M687" s="260"/>
    </row>
    <row r="688" spans="13:13" s="251" customFormat="1" x14ac:dyDescent="0.2">
      <c r="M688" s="260"/>
    </row>
    <row r="689" spans="13:13" s="251" customFormat="1" x14ac:dyDescent="0.2">
      <c r="M689" s="260"/>
    </row>
    <row r="690" spans="13:13" s="251" customFormat="1" x14ac:dyDescent="0.2">
      <c r="M690" s="260"/>
    </row>
    <row r="691" spans="13:13" s="251" customFormat="1" x14ac:dyDescent="0.2">
      <c r="M691" s="260"/>
    </row>
    <row r="692" spans="13:13" s="251" customFormat="1" x14ac:dyDescent="0.2">
      <c r="M692" s="260"/>
    </row>
    <row r="693" spans="13:13" s="251" customFormat="1" x14ac:dyDescent="0.2">
      <c r="M693" s="260"/>
    </row>
    <row r="694" spans="13:13" s="251" customFormat="1" x14ac:dyDescent="0.2">
      <c r="M694" s="260"/>
    </row>
    <row r="695" spans="13:13" s="251" customFormat="1" x14ac:dyDescent="0.2">
      <c r="M695" s="260"/>
    </row>
    <row r="696" spans="13:13" s="251" customFormat="1" x14ac:dyDescent="0.2">
      <c r="M696" s="260"/>
    </row>
    <row r="697" spans="13:13" s="251" customFormat="1" x14ac:dyDescent="0.2">
      <c r="M697" s="260"/>
    </row>
    <row r="698" spans="13:13" s="251" customFormat="1" x14ac:dyDescent="0.2">
      <c r="M698" s="260"/>
    </row>
    <row r="699" spans="13:13" s="251" customFormat="1" x14ac:dyDescent="0.2">
      <c r="M699" s="260"/>
    </row>
    <row r="700" spans="13:13" s="251" customFormat="1" x14ac:dyDescent="0.2">
      <c r="M700" s="260"/>
    </row>
    <row r="701" spans="13:13" s="251" customFormat="1" x14ac:dyDescent="0.2">
      <c r="M701" s="260"/>
    </row>
    <row r="702" spans="13:13" s="251" customFormat="1" x14ac:dyDescent="0.2">
      <c r="M702" s="260"/>
    </row>
    <row r="703" spans="13:13" s="251" customFormat="1" x14ac:dyDescent="0.2">
      <c r="M703" s="260"/>
    </row>
    <row r="704" spans="13:13" s="251" customFormat="1" x14ac:dyDescent="0.2">
      <c r="M704" s="260"/>
    </row>
    <row r="705" spans="13:13" s="251" customFormat="1" x14ac:dyDescent="0.2">
      <c r="M705" s="260"/>
    </row>
    <row r="706" spans="13:13" s="251" customFormat="1" x14ac:dyDescent="0.2">
      <c r="M706" s="260"/>
    </row>
    <row r="707" spans="13:13" s="251" customFormat="1" x14ac:dyDescent="0.2">
      <c r="M707" s="260"/>
    </row>
    <row r="708" spans="13:13" s="251" customFormat="1" x14ac:dyDescent="0.2">
      <c r="M708" s="260"/>
    </row>
    <row r="709" spans="13:13" s="251" customFormat="1" x14ac:dyDescent="0.2">
      <c r="M709" s="260"/>
    </row>
    <row r="710" spans="13:13" s="251" customFormat="1" x14ac:dyDescent="0.2">
      <c r="M710" s="260"/>
    </row>
    <row r="711" spans="13:13" s="251" customFormat="1" x14ac:dyDescent="0.2">
      <c r="M711" s="260"/>
    </row>
    <row r="712" spans="13:13" s="251" customFormat="1" x14ac:dyDescent="0.2">
      <c r="M712" s="260"/>
    </row>
    <row r="713" spans="13:13" s="251" customFormat="1" x14ac:dyDescent="0.2">
      <c r="M713" s="260"/>
    </row>
    <row r="714" spans="13:13" s="251" customFormat="1" x14ac:dyDescent="0.2">
      <c r="M714" s="260"/>
    </row>
    <row r="715" spans="13:13" s="251" customFormat="1" x14ac:dyDescent="0.2">
      <c r="M715" s="260"/>
    </row>
    <row r="716" spans="13:13" s="251" customFormat="1" x14ac:dyDescent="0.2">
      <c r="M716" s="260"/>
    </row>
    <row r="717" spans="13:13" s="251" customFormat="1" x14ac:dyDescent="0.2">
      <c r="M717" s="260"/>
    </row>
    <row r="718" spans="13:13" s="251" customFormat="1" x14ac:dyDescent="0.2">
      <c r="M718" s="260"/>
    </row>
    <row r="719" spans="13:13" s="251" customFormat="1" x14ac:dyDescent="0.2">
      <c r="M719" s="260"/>
    </row>
    <row r="720" spans="13:13" s="251" customFormat="1" x14ac:dyDescent="0.2">
      <c r="M720" s="260"/>
    </row>
    <row r="721" spans="13:13" s="251" customFormat="1" x14ac:dyDescent="0.2">
      <c r="M721" s="260"/>
    </row>
    <row r="722" spans="13:13" s="251" customFormat="1" x14ac:dyDescent="0.2">
      <c r="M722" s="260"/>
    </row>
    <row r="723" spans="13:13" s="251" customFormat="1" x14ac:dyDescent="0.2">
      <c r="M723" s="260"/>
    </row>
    <row r="724" spans="13:13" s="251" customFormat="1" x14ac:dyDescent="0.2">
      <c r="M724" s="260"/>
    </row>
    <row r="725" spans="13:13" s="251" customFormat="1" x14ac:dyDescent="0.2">
      <c r="M725" s="260"/>
    </row>
    <row r="726" spans="13:13" s="251" customFormat="1" x14ac:dyDescent="0.2">
      <c r="M726" s="260"/>
    </row>
    <row r="727" spans="13:13" s="251" customFormat="1" x14ac:dyDescent="0.2">
      <c r="M727" s="260"/>
    </row>
    <row r="728" spans="13:13" s="251" customFormat="1" x14ac:dyDescent="0.2">
      <c r="M728" s="260"/>
    </row>
    <row r="729" spans="13:13" s="251" customFormat="1" x14ac:dyDescent="0.2">
      <c r="M729" s="260"/>
    </row>
    <row r="730" spans="13:13" s="251" customFormat="1" x14ac:dyDescent="0.2">
      <c r="M730" s="260"/>
    </row>
    <row r="731" spans="13:13" s="251" customFormat="1" x14ac:dyDescent="0.2">
      <c r="M731" s="260"/>
    </row>
    <row r="732" spans="13:13" s="251" customFormat="1" x14ac:dyDescent="0.2">
      <c r="M732" s="260"/>
    </row>
    <row r="733" spans="13:13" s="251" customFormat="1" x14ac:dyDescent="0.2">
      <c r="M733" s="260"/>
    </row>
    <row r="734" spans="13:13" s="251" customFormat="1" x14ac:dyDescent="0.2">
      <c r="M734" s="260"/>
    </row>
    <row r="735" spans="13:13" s="251" customFormat="1" x14ac:dyDescent="0.2">
      <c r="M735" s="260"/>
    </row>
    <row r="736" spans="13:13" s="251" customFormat="1" x14ac:dyDescent="0.2">
      <c r="M736" s="260"/>
    </row>
    <row r="737" spans="13:13" s="251" customFormat="1" x14ac:dyDescent="0.2">
      <c r="M737" s="260"/>
    </row>
    <row r="738" spans="13:13" s="251" customFormat="1" x14ac:dyDescent="0.2">
      <c r="M738" s="260"/>
    </row>
    <row r="739" spans="13:13" s="251" customFormat="1" x14ac:dyDescent="0.2">
      <c r="M739" s="260"/>
    </row>
    <row r="740" spans="13:13" s="251" customFormat="1" x14ac:dyDescent="0.2">
      <c r="M740" s="260"/>
    </row>
    <row r="741" spans="13:13" s="251" customFormat="1" x14ac:dyDescent="0.2">
      <c r="M741" s="260"/>
    </row>
    <row r="742" spans="13:13" s="251" customFormat="1" x14ac:dyDescent="0.2">
      <c r="M742" s="260"/>
    </row>
    <row r="743" spans="13:13" s="251" customFormat="1" x14ac:dyDescent="0.2">
      <c r="M743" s="260"/>
    </row>
    <row r="744" spans="13:13" s="251" customFormat="1" x14ac:dyDescent="0.2">
      <c r="M744" s="260"/>
    </row>
    <row r="745" spans="13:13" s="251" customFormat="1" x14ac:dyDescent="0.2">
      <c r="M745" s="260"/>
    </row>
    <row r="746" spans="13:13" s="251" customFormat="1" x14ac:dyDescent="0.2">
      <c r="M746" s="260"/>
    </row>
    <row r="747" spans="13:13" s="251" customFormat="1" x14ac:dyDescent="0.2">
      <c r="M747" s="260"/>
    </row>
    <row r="748" spans="13:13" s="251" customFormat="1" x14ac:dyDescent="0.2">
      <c r="M748" s="260"/>
    </row>
    <row r="749" spans="13:13" s="251" customFormat="1" x14ac:dyDescent="0.2">
      <c r="M749" s="260"/>
    </row>
    <row r="750" spans="13:13" s="251" customFormat="1" x14ac:dyDescent="0.2">
      <c r="M750" s="260"/>
    </row>
    <row r="751" spans="13:13" s="251" customFormat="1" x14ac:dyDescent="0.2">
      <c r="M751" s="260"/>
    </row>
    <row r="752" spans="13:13" s="251" customFormat="1" x14ac:dyDescent="0.2">
      <c r="M752" s="260"/>
    </row>
    <row r="753" spans="13:13" s="251" customFormat="1" x14ac:dyDescent="0.2">
      <c r="M753" s="260"/>
    </row>
    <row r="754" spans="13:13" s="251" customFormat="1" x14ac:dyDescent="0.2">
      <c r="M754" s="260"/>
    </row>
    <row r="755" spans="13:13" s="251" customFormat="1" x14ac:dyDescent="0.2">
      <c r="M755" s="260"/>
    </row>
    <row r="756" spans="13:13" s="251" customFormat="1" x14ac:dyDescent="0.2">
      <c r="M756" s="260"/>
    </row>
    <row r="757" spans="13:13" s="251" customFormat="1" x14ac:dyDescent="0.2">
      <c r="M757" s="260"/>
    </row>
    <row r="758" spans="13:13" s="251" customFormat="1" x14ac:dyDescent="0.2">
      <c r="M758" s="260"/>
    </row>
    <row r="759" spans="13:13" s="251" customFormat="1" x14ac:dyDescent="0.2">
      <c r="M759" s="260"/>
    </row>
    <row r="760" spans="13:13" s="251" customFormat="1" x14ac:dyDescent="0.2">
      <c r="M760" s="260"/>
    </row>
    <row r="761" spans="13:13" s="251" customFormat="1" x14ac:dyDescent="0.2">
      <c r="M761" s="260"/>
    </row>
    <row r="762" spans="13:13" s="251" customFormat="1" x14ac:dyDescent="0.2">
      <c r="M762" s="260"/>
    </row>
    <row r="763" spans="13:13" s="251" customFormat="1" x14ac:dyDescent="0.2">
      <c r="M763" s="260"/>
    </row>
    <row r="764" spans="13:13" s="251" customFormat="1" x14ac:dyDescent="0.2">
      <c r="M764" s="260"/>
    </row>
    <row r="765" spans="13:13" s="251" customFormat="1" x14ac:dyDescent="0.2">
      <c r="M765" s="260"/>
    </row>
    <row r="766" spans="13:13" s="251" customFormat="1" x14ac:dyDescent="0.2">
      <c r="M766" s="260"/>
    </row>
    <row r="767" spans="13:13" s="251" customFormat="1" x14ac:dyDescent="0.2">
      <c r="M767" s="260"/>
    </row>
    <row r="768" spans="13:13" s="251" customFormat="1" x14ac:dyDescent="0.2">
      <c r="M768" s="260"/>
    </row>
    <row r="769" spans="13:13" s="251" customFormat="1" x14ac:dyDescent="0.2">
      <c r="M769" s="260"/>
    </row>
    <row r="770" spans="13:13" s="251" customFormat="1" x14ac:dyDescent="0.2">
      <c r="M770" s="260"/>
    </row>
    <row r="771" spans="13:13" s="251" customFormat="1" x14ac:dyDescent="0.2">
      <c r="M771" s="260"/>
    </row>
    <row r="772" spans="13:13" s="251" customFormat="1" x14ac:dyDescent="0.2">
      <c r="M772" s="260"/>
    </row>
    <row r="773" spans="13:13" s="251" customFormat="1" x14ac:dyDescent="0.2">
      <c r="M773" s="260"/>
    </row>
    <row r="774" spans="13:13" s="251" customFormat="1" x14ac:dyDescent="0.2">
      <c r="M774" s="260"/>
    </row>
    <row r="775" spans="13:13" s="251" customFormat="1" x14ac:dyDescent="0.2">
      <c r="M775" s="260"/>
    </row>
    <row r="776" spans="13:13" s="251" customFormat="1" x14ac:dyDescent="0.2">
      <c r="M776" s="260"/>
    </row>
    <row r="777" spans="13:13" s="251" customFormat="1" x14ac:dyDescent="0.2">
      <c r="M777" s="260"/>
    </row>
    <row r="778" spans="13:13" s="251" customFormat="1" x14ac:dyDescent="0.2">
      <c r="M778" s="260"/>
    </row>
    <row r="779" spans="13:13" s="251" customFormat="1" x14ac:dyDescent="0.2">
      <c r="M779" s="260"/>
    </row>
    <row r="780" spans="13:13" s="251" customFormat="1" x14ac:dyDescent="0.2">
      <c r="M780" s="260"/>
    </row>
    <row r="781" spans="13:13" s="251" customFormat="1" x14ac:dyDescent="0.2">
      <c r="M781" s="260"/>
    </row>
    <row r="782" spans="13:13" s="251" customFormat="1" x14ac:dyDescent="0.2">
      <c r="M782" s="260"/>
    </row>
    <row r="783" spans="13:13" s="251" customFormat="1" x14ac:dyDescent="0.2">
      <c r="M783" s="260"/>
    </row>
    <row r="784" spans="13:13" s="251" customFormat="1" x14ac:dyDescent="0.2">
      <c r="M784" s="260"/>
    </row>
    <row r="785" spans="13:13" s="251" customFormat="1" x14ac:dyDescent="0.2">
      <c r="M785" s="260"/>
    </row>
    <row r="786" spans="13:13" s="251" customFormat="1" x14ac:dyDescent="0.2">
      <c r="M786" s="260"/>
    </row>
    <row r="787" spans="13:13" s="251" customFormat="1" x14ac:dyDescent="0.2">
      <c r="M787" s="260"/>
    </row>
    <row r="788" spans="13:13" s="251" customFormat="1" x14ac:dyDescent="0.2">
      <c r="M788" s="260"/>
    </row>
    <row r="789" spans="13:13" s="251" customFormat="1" x14ac:dyDescent="0.2">
      <c r="M789" s="260"/>
    </row>
    <row r="790" spans="13:13" s="251" customFormat="1" x14ac:dyDescent="0.2">
      <c r="M790" s="260"/>
    </row>
    <row r="791" spans="13:13" s="251" customFormat="1" x14ac:dyDescent="0.2">
      <c r="M791" s="260"/>
    </row>
    <row r="792" spans="13:13" s="251" customFormat="1" x14ac:dyDescent="0.2">
      <c r="M792" s="260"/>
    </row>
    <row r="793" spans="13:13" s="251" customFormat="1" x14ac:dyDescent="0.2">
      <c r="M793" s="260"/>
    </row>
    <row r="794" spans="13:13" s="251" customFormat="1" x14ac:dyDescent="0.2">
      <c r="M794" s="260"/>
    </row>
    <row r="795" spans="13:13" s="251" customFormat="1" x14ac:dyDescent="0.2">
      <c r="M795" s="260"/>
    </row>
    <row r="796" spans="13:13" s="251" customFormat="1" x14ac:dyDescent="0.2">
      <c r="M796" s="260"/>
    </row>
    <row r="797" spans="13:13" s="251" customFormat="1" x14ac:dyDescent="0.2">
      <c r="M797" s="260"/>
    </row>
    <row r="798" spans="13:13" s="251" customFormat="1" x14ac:dyDescent="0.2">
      <c r="M798" s="260"/>
    </row>
    <row r="799" spans="13:13" s="251" customFormat="1" x14ac:dyDescent="0.2">
      <c r="M799" s="260"/>
    </row>
    <row r="800" spans="13:13" s="251" customFormat="1" x14ac:dyDescent="0.2">
      <c r="M800" s="260"/>
    </row>
    <row r="801" spans="13:13" s="251" customFormat="1" x14ac:dyDescent="0.2">
      <c r="M801" s="260"/>
    </row>
    <row r="802" spans="13:13" s="251" customFormat="1" x14ac:dyDescent="0.2">
      <c r="M802" s="260"/>
    </row>
    <row r="803" spans="13:13" s="251" customFormat="1" x14ac:dyDescent="0.2">
      <c r="M803" s="260"/>
    </row>
    <row r="804" spans="13:13" s="251" customFormat="1" x14ac:dyDescent="0.2">
      <c r="M804" s="26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C3D95-8260-4F65-8360-75E20E498022}">
  <sheetPr codeName="List37">
    <tabColor theme="1" tint="0.34998626667073579"/>
  </sheetPr>
  <dimension ref="A1:S38"/>
  <sheetViews>
    <sheetView showGridLines="0" topLeftCell="A10" zoomScale="75" zoomScaleNormal="75" zoomScaleSheetLayoutView="100" workbookViewId="0">
      <selection activeCell="L35" sqref="L35"/>
    </sheetView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B1" s="2"/>
      <c r="C1" s="2"/>
      <c r="D1" s="3"/>
      <c r="E1" s="3"/>
      <c r="F1" s="3" t="s">
        <v>308</v>
      </c>
      <c r="N1" s="291"/>
      <c r="P1" s="5" t="s">
        <v>1</v>
      </c>
      <c r="Q1" s="65" t="s">
        <v>2</v>
      </c>
      <c r="R1" s="292"/>
      <c r="S1" s="291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309</v>
      </c>
      <c r="B4" s="14"/>
      <c r="C4" s="14"/>
      <c r="D4" s="14"/>
      <c r="E4" s="14"/>
      <c r="F4" s="15"/>
    </row>
    <row r="5" spans="1:19" s="17" customFormat="1" ht="15.75" customHeight="1" x14ac:dyDescent="0.3">
      <c r="A5" s="293"/>
      <c r="B5" s="293"/>
      <c r="C5" s="18"/>
      <c r="D5" s="19" t="str">
        <f>VLOOKUP($P$1,[1]System!$N$2:$O$16,2,0)</f>
        <v>Hl. m. Praha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310</v>
      </c>
      <c r="C7" s="27"/>
      <c r="D7" s="49">
        <v>143.2253</v>
      </c>
      <c r="E7" s="28" t="s">
        <v>25</v>
      </c>
      <c r="G7" s="294"/>
    </row>
    <row r="8" spans="1:19" s="22" customFormat="1" ht="20.45" customHeight="1" x14ac:dyDescent="0.25">
      <c r="B8" s="31" t="s">
        <v>311</v>
      </c>
      <c r="C8" s="31"/>
      <c r="D8" s="32">
        <v>3.2166999999999999</v>
      </c>
      <c r="E8" s="33" t="s">
        <v>25</v>
      </c>
      <c r="F8" s="30"/>
      <c r="G8" s="295"/>
    </row>
    <row r="9" spans="1:19" s="22" customFormat="1" ht="5.65" customHeight="1" x14ac:dyDescent="0.25">
      <c r="B9" s="57"/>
      <c r="C9" s="57"/>
      <c r="D9" s="296"/>
      <c r="E9" s="297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312</v>
      </c>
      <c r="D11" s="48">
        <v>126.66670000000001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313</v>
      </c>
      <c r="D12" s="48">
        <v>137.5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314</v>
      </c>
      <c r="D13" s="48">
        <v>145.66669999999999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315</v>
      </c>
      <c r="D14" s="48">
        <v>150.66669999999999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316</v>
      </c>
      <c r="D15" s="48">
        <v>157.625</v>
      </c>
      <c r="E15" s="39" t="s">
        <v>25</v>
      </c>
    </row>
    <row r="16" spans="1:19" s="22" customFormat="1" ht="36.6" customHeight="1" x14ac:dyDescent="0.25">
      <c r="B16" s="42"/>
      <c r="C16" s="43"/>
      <c r="D16" s="298"/>
      <c r="E16" s="299"/>
    </row>
    <row r="17" spans="2:10" s="22" customFormat="1" ht="21" customHeight="1" x14ac:dyDescent="0.25">
      <c r="B17" s="26" t="s">
        <v>317</v>
      </c>
      <c r="C17" s="27"/>
      <c r="D17" s="49">
        <v>32.322800000000001</v>
      </c>
      <c r="E17" s="28" t="s">
        <v>25</v>
      </c>
    </row>
    <row r="18" spans="2:10" s="30" customFormat="1" ht="20.45" customHeight="1" x14ac:dyDescent="0.2">
      <c r="B18" s="47" t="s">
        <v>318</v>
      </c>
      <c r="C18" s="37"/>
      <c r="D18" s="300">
        <v>17.835000000000001</v>
      </c>
      <c r="E18" s="39" t="s">
        <v>25</v>
      </c>
    </row>
    <row r="19" spans="2:10" s="30" customFormat="1" ht="20.45" customHeight="1" x14ac:dyDescent="0.2">
      <c r="B19" s="47" t="s">
        <v>319</v>
      </c>
      <c r="C19" s="37"/>
      <c r="D19" s="300">
        <v>5.1306000000000003</v>
      </c>
      <c r="E19" s="39" t="s">
        <v>25</v>
      </c>
    </row>
    <row r="20" spans="2:10" s="30" customFormat="1" ht="20.100000000000001" customHeight="1" x14ac:dyDescent="0.2">
      <c r="B20" s="23"/>
      <c r="C20" s="23"/>
      <c r="D20" s="301"/>
      <c r="E20" s="302"/>
    </row>
    <row r="21" spans="2:10" s="30" customFormat="1" ht="20.100000000000001" customHeight="1" x14ac:dyDescent="0.2">
      <c r="B21" s="303"/>
      <c r="C21" s="57"/>
      <c r="D21" s="304"/>
      <c r="E21" s="305"/>
    </row>
    <row r="22" spans="2:10" s="30" customFormat="1" ht="23.85" customHeight="1" x14ac:dyDescent="0.2">
      <c r="B22" s="303"/>
      <c r="C22" s="57"/>
      <c r="D22" s="304"/>
      <c r="E22" s="305"/>
    </row>
    <row r="23" spans="2:10" s="30" customFormat="1" ht="23.85" customHeight="1" x14ac:dyDescent="0.25">
      <c r="B23" s="303"/>
      <c r="C23" s="57"/>
      <c r="D23" s="306"/>
      <c r="E23" s="59"/>
      <c r="H23" s="30" t="s">
        <v>320</v>
      </c>
      <c r="I23" s="294">
        <f>D7-D8</f>
        <v>140.0086</v>
      </c>
      <c r="J23" s="307" t="str">
        <f>H23&amp;" "&amp;TEXT(I23/($I$23+$I$25+$I$26+$I$27)*100,0)&amp;" %"</f>
        <v>Průměrná měsíční odpracovaná doba bez přesčasu 81 %</v>
      </c>
    </row>
    <row r="24" spans="2:10" s="30" customFormat="1" ht="23.85" customHeight="1" x14ac:dyDescent="0.2">
      <c r="B24" s="303"/>
      <c r="C24" s="57"/>
      <c r="D24" s="306"/>
      <c r="E24" s="59"/>
      <c r="H24" s="30" t="s">
        <v>321</v>
      </c>
      <c r="I24" s="41">
        <f>D17</f>
        <v>32.322800000000001</v>
      </c>
      <c r="J24" s="307" t="str">
        <f>H24&amp;" "&amp;TEXT((I25/($I$23+$I$25+$I$26+$I$27)*100)+(I26/($I$23+$I$25+$I$26+$I$27)*100)+(I27/($I$23+$I$25+$I$26+$I$27)*100),0)&amp;" %"</f>
        <v>Průměrná měsíční neodpracovaná doba 19 %</v>
      </c>
    </row>
    <row r="25" spans="2:10" s="30" customFormat="1" ht="23.85" customHeight="1" x14ac:dyDescent="0.2">
      <c r="B25" s="303"/>
      <c r="C25" s="57"/>
      <c r="D25" s="306"/>
      <c r="E25" s="59"/>
      <c r="H25" s="30" t="s">
        <v>322</v>
      </c>
      <c r="I25" s="41">
        <f>D18</f>
        <v>17.835000000000001</v>
      </c>
      <c r="J25" s="307" t="str">
        <f>H25&amp;" "&amp;TEXT(I25/($I$23+$I$25+$I$26+$I$27)*100,0)&amp;" %"</f>
        <v>Dovolená 10 %</v>
      </c>
    </row>
    <row r="26" spans="2:10" s="30" customFormat="1" ht="23.85" customHeight="1" x14ac:dyDescent="0.2">
      <c r="B26" s="303"/>
      <c r="C26" s="57"/>
      <c r="D26" s="306"/>
      <c r="E26" s="59"/>
      <c r="H26" s="30" t="s">
        <v>323</v>
      </c>
      <c r="I26" s="41">
        <f>D19</f>
        <v>5.1306000000000003</v>
      </c>
      <c r="J26" s="307" t="str">
        <f t="shared" ref="J26" si="0">H26&amp;" "&amp;TEXT(I26/($I$23+$I$25+$I$26+$I$27)*100,0)&amp;" %"</f>
        <v>Nemoc 3 %</v>
      </c>
    </row>
    <row r="27" spans="2:10" s="30" customFormat="1" ht="23.85" customHeight="1" x14ac:dyDescent="0.2">
      <c r="B27" s="303"/>
      <c r="C27" s="57"/>
      <c r="D27" s="306"/>
      <c r="E27" s="59"/>
      <c r="H27" s="30" t="s">
        <v>324</v>
      </c>
      <c r="I27" s="41">
        <f>(I23+D17)-(I23+D18+D19)</f>
        <v>9.357200000000006</v>
      </c>
      <c r="J27" s="307" t="str">
        <f>H27&amp;" "&amp;TEXT(ROUND(I24/(I23+I24)*100,0)-(ROUND(I25/($I$23+$I$25+$I$26+$I$27)*100,0))-(ROUND(I26/($I$23+$I$25+$I$26+$I$27)*100,0)),0)&amp;" %"</f>
        <v>Jiné 6 %</v>
      </c>
    </row>
    <row r="28" spans="2:10" s="30" customFormat="1" ht="23.85" customHeight="1" x14ac:dyDescent="0.2">
      <c r="B28" s="303"/>
      <c r="C28" s="57"/>
      <c r="D28" s="306"/>
      <c r="E28" s="59"/>
    </row>
    <row r="29" spans="2:10" s="30" customFormat="1" ht="23.85" customHeight="1" x14ac:dyDescent="0.2">
      <c r="B29" s="303"/>
      <c r="C29" s="57"/>
      <c r="D29" s="306"/>
      <c r="E29" s="59"/>
    </row>
    <row r="30" spans="2:10" s="30" customFormat="1" ht="23.85" customHeight="1" x14ac:dyDescent="0.2">
      <c r="B30" s="303"/>
      <c r="C30" s="57"/>
      <c r="D30" s="306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5A722-4015-425F-9451-64392AF4B1CF}">
  <sheetPr codeName="List41">
    <tabColor theme="0" tint="-0.249977111117893"/>
  </sheetPr>
  <dimension ref="A1:Q127"/>
  <sheetViews>
    <sheetView showGridLines="0" zoomScaleNormal="100" zoomScaleSheetLayoutView="85" workbookViewId="0">
      <selection activeCell="L35" sqref="L35"/>
    </sheetView>
  </sheetViews>
  <sheetFormatPr defaultColWidth="9.33203125" defaultRowHeight="12.75" x14ac:dyDescent="0.2"/>
  <cols>
    <col min="1" max="1" width="49.5" style="311" customWidth="1"/>
    <col min="2" max="2" width="12.5" style="311" customWidth="1"/>
    <col min="3" max="7" width="8" style="311" customWidth="1"/>
    <col min="8" max="16384" width="9.33203125" style="311"/>
  </cols>
  <sheetData>
    <row r="1" spans="1:17" s="308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B1" s="2"/>
      <c r="C1" s="3"/>
      <c r="D1" s="1"/>
      <c r="E1" s="2"/>
      <c r="F1" s="3"/>
      <c r="G1" s="3" t="s">
        <v>325</v>
      </c>
      <c r="O1" s="309"/>
      <c r="P1" s="5" t="s">
        <v>1</v>
      </c>
      <c r="Q1" s="310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11" t="s">
        <v>326</v>
      </c>
    </row>
    <row r="3" spans="1:17" ht="14.25" customHeight="1" x14ac:dyDescent="0.2">
      <c r="A3" s="72" t="s">
        <v>327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328</v>
      </c>
      <c r="B4" s="72"/>
      <c r="C4" s="72"/>
      <c r="D4" s="72"/>
      <c r="E4" s="72"/>
      <c r="F4" s="72"/>
      <c r="G4" s="72"/>
    </row>
    <row r="5" spans="1:17" ht="7.5" customHeight="1" x14ac:dyDescent="0.2">
      <c r="A5" s="312"/>
      <c r="B5" s="312"/>
      <c r="C5" s="312"/>
      <c r="D5" s="312"/>
      <c r="E5" s="312"/>
      <c r="F5" s="312"/>
      <c r="G5" s="312"/>
    </row>
    <row r="6" spans="1:17" ht="15.75" customHeight="1" x14ac:dyDescent="0.2">
      <c r="A6" s="312"/>
      <c r="B6" s="312"/>
      <c r="C6" s="312"/>
      <c r="D6" s="18"/>
      <c r="E6" s="19" t="str">
        <f>VLOOKUP($P$1,[1]System!$N$2:$O$16,2,0)</f>
        <v>Hl. m. Praha</v>
      </c>
      <c r="F6" s="19"/>
      <c r="G6" s="20"/>
    </row>
    <row r="7" spans="1:17" ht="5.25" customHeight="1" x14ac:dyDescent="0.2">
      <c r="A7" s="313"/>
      <c r="B7" s="313"/>
      <c r="C7" s="313"/>
      <c r="D7" s="313"/>
      <c r="E7" s="313"/>
    </row>
    <row r="8" spans="1:17" ht="17.25" customHeight="1" x14ac:dyDescent="0.2">
      <c r="A8" s="314" t="s">
        <v>329</v>
      </c>
      <c r="B8" s="259" t="s">
        <v>330</v>
      </c>
      <c r="C8" s="209" t="s">
        <v>331</v>
      </c>
      <c r="D8" s="209"/>
      <c r="E8" s="209" t="s">
        <v>332</v>
      </c>
      <c r="F8" s="209"/>
      <c r="G8" s="209"/>
    </row>
    <row r="9" spans="1:17" ht="17.25" customHeight="1" x14ac:dyDescent="0.2">
      <c r="A9" s="315"/>
      <c r="B9" s="316"/>
      <c r="C9" s="217" t="s">
        <v>333</v>
      </c>
      <c r="D9" s="217"/>
      <c r="E9" s="217" t="s">
        <v>333</v>
      </c>
      <c r="F9" s="217"/>
      <c r="G9" s="217"/>
    </row>
    <row r="10" spans="1:17" ht="17.25" customHeight="1" x14ac:dyDescent="0.2">
      <c r="A10" s="315"/>
      <c r="B10" s="316"/>
      <c r="C10" s="256" t="s">
        <v>334</v>
      </c>
      <c r="D10" s="256" t="s">
        <v>335</v>
      </c>
      <c r="E10" s="256" t="s">
        <v>334</v>
      </c>
      <c r="F10" s="264" t="s">
        <v>38</v>
      </c>
      <c r="G10" s="266"/>
    </row>
    <row r="11" spans="1:17" ht="17.25" customHeight="1" x14ac:dyDescent="0.2">
      <c r="A11" s="315"/>
      <c r="B11" s="316"/>
      <c r="C11" s="209"/>
      <c r="D11" s="209" t="s">
        <v>336</v>
      </c>
      <c r="E11" s="209"/>
      <c r="F11" s="256" t="s">
        <v>337</v>
      </c>
      <c r="G11" s="256" t="s">
        <v>338</v>
      </c>
    </row>
    <row r="12" spans="1:17" ht="17.25" customHeight="1" x14ac:dyDescent="0.2">
      <c r="A12" s="317"/>
      <c r="B12" s="267" t="s">
        <v>27</v>
      </c>
      <c r="C12" s="267" t="s">
        <v>25</v>
      </c>
      <c r="D12" s="267" t="s">
        <v>25</v>
      </c>
      <c r="E12" s="267" t="s">
        <v>25</v>
      </c>
      <c r="F12" s="266" t="s">
        <v>25</v>
      </c>
      <c r="G12" s="256" t="s">
        <v>25</v>
      </c>
    </row>
    <row r="13" spans="1:17" ht="0.75" customHeight="1" x14ac:dyDescent="0.2">
      <c r="A13" s="318"/>
      <c r="B13" s="319"/>
      <c r="C13" s="319"/>
      <c r="D13" s="319"/>
      <c r="E13" s="319"/>
    </row>
    <row r="14" spans="1:17" ht="13.15" customHeight="1" x14ac:dyDescent="0.2">
      <c r="A14" s="320" t="s">
        <v>186</v>
      </c>
      <c r="B14" s="321">
        <v>1.8326</v>
      </c>
      <c r="C14" s="322">
        <v>138.99600000000001</v>
      </c>
      <c r="D14" s="323">
        <v>0.85799999999999998</v>
      </c>
      <c r="E14" s="323">
        <v>37.935099999999998</v>
      </c>
      <c r="F14" s="323">
        <v>17.459199999999999</v>
      </c>
      <c r="G14" s="323">
        <v>2.7383000000000002</v>
      </c>
      <c r="I14" s="244"/>
      <c r="J14" s="244"/>
      <c r="K14" s="244"/>
    </row>
    <row r="15" spans="1:17" ht="13.15" customHeight="1" x14ac:dyDescent="0.2">
      <c r="A15" s="324" t="s">
        <v>187</v>
      </c>
      <c r="B15" s="325">
        <v>0.95709999999999995</v>
      </c>
      <c r="C15" s="326">
        <v>145.4915</v>
      </c>
      <c r="D15" s="327">
        <v>0.3014</v>
      </c>
      <c r="E15" s="327">
        <v>28.682400000000001</v>
      </c>
      <c r="F15" s="327">
        <v>16.354600000000001</v>
      </c>
      <c r="G15" s="327">
        <v>2.2199</v>
      </c>
    </row>
    <row r="16" spans="1:17" ht="13.15" customHeight="1" x14ac:dyDescent="0.2">
      <c r="A16" s="320" t="s">
        <v>188</v>
      </c>
      <c r="B16" s="321">
        <v>0.13550000000000001</v>
      </c>
      <c r="C16" s="322">
        <v>146.38040000000001</v>
      </c>
      <c r="D16" s="323">
        <v>0.20369999999999999</v>
      </c>
      <c r="E16" s="323">
        <v>27.9621</v>
      </c>
      <c r="F16" s="323">
        <v>17.6768</v>
      </c>
      <c r="G16" s="323">
        <v>0.73029999999999995</v>
      </c>
    </row>
    <row r="17" spans="1:7" ht="13.15" customHeight="1" x14ac:dyDescent="0.2">
      <c r="A17" s="324" t="s">
        <v>189</v>
      </c>
      <c r="B17" s="325">
        <v>0.37719999999999998</v>
      </c>
      <c r="C17" s="326">
        <v>145.10040000000001</v>
      </c>
      <c r="D17" s="327">
        <v>6.0999999999999999E-2</v>
      </c>
      <c r="E17" s="327">
        <v>29.067799999999998</v>
      </c>
      <c r="F17" s="327">
        <v>16.497199999999999</v>
      </c>
      <c r="G17" s="327">
        <v>2.9449999999999998</v>
      </c>
    </row>
    <row r="18" spans="1:7" ht="13.15" customHeight="1" x14ac:dyDescent="0.2">
      <c r="A18" s="320" t="s">
        <v>190</v>
      </c>
      <c r="B18" s="321">
        <v>0.14879999999999999</v>
      </c>
      <c r="C18" s="322">
        <v>144.8192</v>
      </c>
      <c r="D18" s="323">
        <v>0.12670000000000001</v>
      </c>
      <c r="E18" s="323">
        <v>30.553699999999999</v>
      </c>
      <c r="F18" s="323">
        <v>16.386700000000001</v>
      </c>
      <c r="G18" s="323">
        <v>3.8620999999999999</v>
      </c>
    </row>
    <row r="19" spans="1:7" ht="13.15" customHeight="1" x14ac:dyDescent="0.2">
      <c r="A19" s="324" t="s">
        <v>191</v>
      </c>
      <c r="B19" s="325">
        <v>0.7177</v>
      </c>
      <c r="C19" s="326">
        <v>145.64400000000001</v>
      </c>
      <c r="D19" s="327">
        <v>0.3427</v>
      </c>
      <c r="E19" s="327">
        <v>29.275099999999998</v>
      </c>
      <c r="F19" s="327">
        <v>16.182700000000001</v>
      </c>
      <c r="G19" s="327">
        <v>3.4472</v>
      </c>
    </row>
    <row r="20" spans="1:7" ht="13.15" customHeight="1" x14ac:dyDescent="0.2">
      <c r="A20" s="320" t="s">
        <v>192</v>
      </c>
      <c r="B20" s="321">
        <v>8.5199999999999998E-2</v>
      </c>
      <c r="C20" s="322">
        <v>145.71979999999999</v>
      </c>
      <c r="D20" s="323">
        <v>0.33479999999999999</v>
      </c>
      <c r="E20" s="323">
        <v>28.706199999999999</v>
      </c>
      <c r="F20" s="323">
        <v>16.398099999999999</v>
      </c>
      <c r="G20" s="323">
        <v>2.1495000000000002</v>
      </c>
    </row>
    <row r="21" spans="1:7" ht="13.15" customHeight="1" x14ac:dyDescent="0.2">
      <c r="A21" s="324" t="s">
        <v>193</v>
      </c>
      <c r="B21" s="325">
        <v>0.13930000000000001</v>
      </c>
      <c r="C21" s="326">
        <v>145.47649999999999</v>
      </c>
      <c r="D21" s="327">
        <v>1.17E-2</v>
      </c>
      <c r="E21" s="327">
        <v>31.260200000000001</v>
      </c>
      <c r="F21" s="327">
        <v>16.529900000000001</v>
      </c>
      <c r="G21" s="327">
        <v>3.0028999999999999</v>
      </c>
    </row>
    <row r="22" spans="1:7" ht="13.15" customHeight="1" x14ac:dyDescent="0.2">
      <c r="A22" s="320" t="s">
        <v>194</v>
      </c>
      <c r="B22" s="321">
        <v>0.29680000000000001</v>
      </c>
      <c r="C22" s="322">
        <v>146.58860000000001</v>
      </c>
      <c r="D22" s="323">
        <v>0.73719999999999997</v>
      </c>
      <c r="E22" s="323">
        <v>28.135300000000001</v>
      </c>
      <c r="F22" s="323">
        <v>16.645900000000001</v>
      </c>
      <c r="G22" s="323">
        <v>2.0766</v>
      </c>
    </row>
    <row r="23" spans="1:7" ht="13.15" customHeight="1" x14ac:dyDescent="0.2">
      <c r="A23" s="324" t="s">
        <v>195</v>
      </c>
      <c r="B23" s="325">
        <v>7.0999999999999994E-2</v>
      </c>
      <c r="C23" s="326">
        <v>147.89330000000001</v>
      </c>
      <c r="D23" s="327">
        <v>0.51</v>
      </c>
      <c r="E23" s="327">
        <v>26.9892</v>
      </c>
      <c r="F23" s="327">
        <v>16.283799999999999</v>
      </c>
      <c r="G23" s="327">
        <v>3.7694999999999999</v>
      </c>
    </row>
    <row r="24" spans="1:7" ht="13.15" customHeight="1" x14ac:dyDescent="0.2">
      <c r="A24" s="320" t="s">
        <v>196</v>
      </c>
      <c r="B24" s="321">
        <v>0.2432</v>
      </c>
      <c r="C24" s="322">
        <v>147.0909</v>
      </c>
      <c r="D24" s="323">
        <v>0.78520000000000001</v>
      </c>
      <c r="E24" s="323">
        <v>28.0578</v>
      </c>
      <c r="F24" s="323">
        <v>16.091000000000001</v>
      </c>
      <c r="G24" s="323">
        <v>2.5703999999999998</v>
      </c>
    </row>
    <row r="25" spans="1:7" ht="13.15" customHeight="1" x14ac:dyDescent="0.2">
      <c r="A25" s="324" t="s">
        <v>197</v>
      </c>
      <c r="B25" s="325">
        <v>0.37419999999999998</v>
      </c>
      <c r="C25" s="326">
        <v>138.05719999999999</v>
      </c>
      <c r="D25" s="327">
        <v>7.1099999999999997E-2</v>
      </c>
      <c r="E25" s="327">
        <v>36.096800000000002</v>
      </c>
      <c r="F25" s="327">
        <v>26.8292</v>
      </c>
      <c r="G25" s="327">
        <v>1.8233999999999999</v>
      </c>
    </row>
    <row r="26" spans="1:7" ht="13.15" customHeight="1" x14ac:dyDescent="0.2">
      <c r="A26" s="320" t="s">
        <v>198</v>
      </c>
      <c r="B26" s="321">
        <v>0.31969999999999998</v>
      </c>
      <c r="C26" s="322">
        <v>152.86060000000001</v>
      </c>
      <c r="D26" s="323">
        <v>6.0396999999999998</v>
      </c>
      <c r="E26" s="323">
        <v>27.031600000000001</v>
      </c>
      <c r="F26" s="323">
        <v>17.171500000000002</v>
      </c>
      <c r="G26" s="323">
        <v>1.9039999999999999</v>
      </c>
    </row>
    <row r="27" spans="1:7" ht="13.15" customHeight="1" x14ac:dyDescent="0.2">
      <c r="A27" s="324" t="s">
        <v>199</v>
      </c>
      <c r="B27" s="325">
        <v>7.22E-2</v>
      </c>
      <c r="C27" s="326">
        <v>144.7139</v>
      </c>
      <c r="D27" s="327">
        <v>1.1438999999999999</v>
      </c>
      <c r="E27" s="327">
        <v>29.917200000000001</v>
      </c>
      <c r="F27" s="327">
        <v>15.913399999999999</v>
      </c>
      <c r="G27" s="327">
        <v>5.5632999999999999</v>
      </c>
    </row>
    <row r="28" spans="1:7" ht="13.15" customHeight="1" x14ac:dyDescent="0.2">
      <c r="A28" s="320" t="s">
        <v>200</v>
      </c>
      <c r="B28" s="321">
        <v>0.2465</v>
      </c>
      <c r="C28" s="322">
        <v>144.46619999999999</v>
      </c>
      <c r="D28" s="323">
        <v>0.16819999999999999</v>
      </c>
      <c r="E28" s="323">
        <v>30.499099999999999</v>
      </c>
      <c r="F28" s="323">
        <v>16.849499999999999</v>
      </c>
      <c r="G28" s="323">
        <v>5.8357000000000001</v>
      </c>
    </row>
    <row r="29" spans="1:7" ht="13.15" customHeight="1" x14ac:dyDescent="0.2">
      <c r="A29" s="324" t="s">
        <v>201</v>
      </c>
      <c r="B29" s="325">
        <v>0.98250000000000004</v>
      </c>
      <c r="C29" s="326">
        <v>139.84729999999999</v>
      </c>
      <c r="D29" s="327">
        <v>0.29239999999999999</v>
      </c>
      <c r="E29" s="327">
        <v>34.4938</v>
      </c>
      <c r="F29" s="327">
        <v>24.442599999999999</v>
      </c>
      <c r="G29" s="327">
        <v>1.3262</v>
      </c>
    </row>
    <row r="30" spans="1:7" ht="13.15" customHeight="1" x14ac:dyDescent="0.2">
      <c r="A30" s="320" t="s">
        <v>202</v>
      </c>
      <c r="B30" s="321">
        <v>0.95430000000000004</v>
      </c>
      <c r="C30" s="322">
        <v>141.7251</v>
      </c>
      <c r="D30" s="323">
        <v>3.0089999999999999</v>
      </c>
      <c r="E30" s="323">
        <v>29.2819</v>
      </c>
      <c r="F30" s="323">
        <v>18.1111</v>
      </c>
      <c r="G30" s="323">
        <v>2.0032999999999999</v>
      </c>
    </row>
    <row r="31" spans="1:7" ht="13.15" customHeight="1" x14ac:dyDescent="0.2">
      <c r="A31" s="324" t="s">
        <v>203</v>
      </c>
      <c r="B31" s="325">
        <v>9.3600000000000003E-2</v>
      </c>
      <c r="C31" s="326">
        <v>149.42009999999999</v>
      </c>
      <c r="D31" s="327">
        <v>0.81889999999999996</v>
      </c>
      <c r="E31" s="327">
        <v>25.767099999999999</v>
      </c>
      <c r="F31" s="327">
        <v>16.7911</v>
      </c>
      <c r="G31" s="327">
        <v>3.3687999999999998</v>
      </c>
    </row>
    <row r="32" spans="1:7" ht="13.15" customHeight="1" x14ac:dyDescent="0.2">
      <c r="A32" s="320" t="s">
        <v>205</v>
      </c>
      <c r="B32" s="321">
        <v>0.47610000000000002</v>
      </c>
      <c r="C32" s="322">
        <v>146.8837</v>
      </c>
      <c r="D32" s="323">
        <v>3.5556000000000001</v>
      </c>
      <c r="E32" s="323">
        <v>30.894100000000002</v>
      </c>
      <c r="F32" s="323">
        <v>18.026900000000001</v>
      </c>
      <c r="G32" s="323">
        <v>3.0672999999999999</v>
      </c>
    </row>
    <row r="33" spans="1:7" ht="13.15" customHeight="1" x14ac:dyDescent="0.2">
      <c r="A33" s="324" t="s">
        <v>206</v>
      </c>
      <c r="B33" s="325">
        <v>0.3906</v>
      </c>
      <c r="C33" s="326">
        <v>142.14429999999999</v>
      </c>
      <c r="D33" s="327">
        <v>0.24510000000000001</v>
      </c>
      <c r="E33" s="327">
        <v>32.020099999999999</v>
      </c>
      <c r="F33" s="327">
        <v>16.842500000000001</v>
      </c>
      <c r="G33" s="327">
        <v>4.2527999999999997</v>
      </c>
    </row>
    <row r="34" spans="1:7" ht="13.15" customHeight="1" x14ac:dyDescent="0.2">
      <c r="A34" s="320" t="s">
        <v>207</v>
      </c>
      <c r="B34" s="321">
        <v>0.6673</v>
      </c>
      <c r="C34" s="322">
        <v>142.42830000000001</v>
      </c>
      <c r="D34" s="323">
        <v>8.4000000000000005E-2</v>
      </c>
      <c r="E34" s="323">
        <v>31.785799999999998</v>
      </c>
      <c r="F34" s="323">
        <v>16.437799999999999</v>
      </c>
      <c r="G34" s="323">
        <v>4.3920000000000003</v>
      </c>
    </row>
    <row r="35" spans="1:7" ht="13.15" customHeight="1" x14ac:dyDescent="0.2">
      <c r="A35" s="324" t="s">
        <v>208</v>
      </c>
      <c r="B35" s="325">
        <v>0.54449999999999998</v>
      </c>
      <c r="C35" s="326">
        <v>143.1996</v>
      </c>
      <c r="D35" s="327">
        <v>0.2787</v>
      </c>
      <c r="E35" s="327">
        <v>32.130400000000002</v>
      </c>
      <c r="F35" s="327">
        <v>16.377300000000002</v>
      </c>
      <c r="G35" s="327">
        <v>4.3617999999999997</v>
      </c>
    </row>
    <row r="36" spans="1:7" ht="13.15" customHeight="1" x14ac:dyDescent="0.2">
      <c r="A36" s="320" t="s">
        <v>209</v>
      </c>
      <c r="B36" s="321">
        <v>0.32179999999999997</v>
      </c>
      <c r="C36" s="322">
        <v>159.3047</v>
      </c>
      <c r="D36" s="323">
        <v>10.6151</v>
      </c>
      <c r="E36" s="323">
        <v>25.526599999999998</v>
      </c>
      <c r="F36" s="323">
        <v>16.650099999999998</v>
      </c>
      <c r="G36" s="323">
        <v>3.6911999999999998</v>
      </c>
    </row>
    <row r="37" spans="1:7" ht="13.15" customHeight="1" x14ac:dyDescent="0.2">
      <c r="A37" s="324" t="s">
        <v>210</v>
      </c>
      <c r="B37" s="325">
        <v>3.3193000000000001</v>
      </c>
      <c r="C37" s="326">
        <v>170.07210000000001</v>
      </c>
      <c r="D37" s="327">
        <v>22.7806</v>
      </c>
      <c r="E37" s="327">
        <v>27.553100000000001</v>
      </c>
      <c r="F37" s="327">
        <v>17.5152</v>
      </c>
      <c r="G37" s="327">
        <v>2.4889999999999999</v>
      </c>
    </row>
    <row r="38" spans="1:7" ht="13.15" customHeight="1" x14ac:dyDescent="0.2">
      <c r="A38" s="320" t="s">
        <v>211</v>
      </c>
      <c r="B38" s="321">
        <v>3.6676000000000002</v>
      </c>
      <c r="C38" s="322">
        <v>151.31450000000001</v>
      </c>
      <c r="D38" s="323">
        <v>10.287100000000001</v>
      </c>
      <c r="E38" s="323">
        <v>27.3919</v>
      </c>
      <c r="F38" s="323">
        <v>16.6936</v>
      </c>
      <c r="G38" s="323">
        <v>4.9095000000000004</v>
      </c>
    </row>
    <row r="39" spans="1:7" ht="13.15" customHeight="1" x14ac:dyDescent="0.2">
      <c r="A39" s="324" t="s">
        <v>212</v>
      </c>
      <c r="B39" s="325">
        <v>1.3136000000000001</v>
      </c>
      <c r="C39" s="326">
        <v>134.74529999999999</v>
      </c>
      <c r="D39" s="327">
        <v>0.21970000000000001</v>
      </c>
      <c r="E39" s="327">
        <v>40.269399999999997</v>
      </c>
      <c r="F39" s="327">
        <v>26.0654</v>
      </c>
      <c r="G39" s="327">
        <v>3.6206</v>
      </c>
    </row>
    <row r="40" spans="1:7" ht="13.15" customHeight="1" x14ac:dyDescent="0.2">
      <c r="A40" s="320" t="s">
        <v>213</v>
      </c>
      <c r="B40" s="321">
        <v>4.9882999999999997</v>
      </c>
      <c r="C40" s="322">
        <v>134.05869999999999</v>
      </c>
      <c r="D40" s="323">
        <v>0.36859999999999998</v>
      </c>
      <c r="E40" s="323">
        <v>40.9011</v>
      </c>
      <c r="F40" s="323">
        <v>26.2545</v>
      </c>
      <c r="G40" s="323">
        <v>3.173</v>
      </c>
    </row>
    <row r="41" spans="1:7" ht="13.15" customHeight="1" x14ac:dyDescent="0.2">
      <c r="A41" s="324" t="s">
        <v>214</v>
      </c>
      <c r="B41" s="325">
        <v>2.7456999999999998</v>
      </c>
      <c r="C41" s="326">
        <v>133.7627</v>
      </c>
      <c r="D41" s="327">
        <v>0.29249999999999998</v>
      </c>
      <c r="E41" s="327">
        <v>40.441099999999999</v>
      </c>
      <c r="F41" s="327">
        <v>25.465599999999998</v>
      </c>
      <c r="G41" s="327">
        <v>3.9794999999999998</v>
      </c>
    </row>
    <row r="42" spans="1:7" ht="13.15" customHeight="1" x14ac:dyDescent="0.2">
      <c r="A42" s="320" t="s">
        <v>215</v>
      </c>
      <c r="B42" s="321">
        <v>2.7164999999999999</v>
      </c>
      <c r="C42" s="322">
        <v>134.7364</v>
      </c>
      <c r="D42" s="323">
        <v>6.0299999999999999E-2</v>
      </c>
      <c r="E42" s="323">
        <v>39.449399999999997</v>
      </c>
      <c r="F42" s="323">
        <v>26.124300000000002</v>
      </c>
      <c r="G42" s="323">
        <v>4.7991999999999999</v>
      </c>
    </row>
    <row r="43" spans="1:7" ht="13.15" customHeight="1" x14ac:dyDescent="0.2">
      <c r="A43" s="324" t="s">
        <v>216</v>
      </c>
      <c r="B43" s="325">
        <v>0.18149999999999999</v>
      </c>
      <c r="C43" s="326">
        <v>135.0095</v>
      </c>
      <c r="D43" s="327">
        <v>1.7500000000000002E-2</v>
      </c>
      <c r="E43" s="327">
        <v>40.181399999999996</v>
      </c>
      <c r="F43" s="327">
        <v>26.6004</v>
      </c>
      <c r="G43" s="327">
        <v>2.2341000000000002</v>
      </c>
    </row>
    <row r="44" spans="1:7" ht="13.15" customHeight="1" x14ac:dyDescent="0.2">
      <c r="A44" s="320" t="s">
        <v>217</v>
      </c>
      <c r="B44" s="321">
        <v>0.191</v>
      </c>
      <c r="C44" s="322">
        <v>134.48840000000001</v>
      </c>
      <c r="D44" s="323">
        <v>0</v>
      </c>
      <c r="E44" s="323">
        <v>40.171599999999998</v>
      </c>
      <c r="F44" s="323">
        <v>26.9026</v>
      </c>
      <c r="G44" s="323">
        <v>1.5328999999999999</v>
      </c>
    </row>
    <row r="45" spans="1:7" ht="13.15" customHeight="1" x14ac:dyDescent="0.2">
      <c r="A45" s="324" t="s">
        <v>218</v>
      </c>
      <c r="B45" s="325">
        <v>1.9936</v>
      </c>
      <c r="C45" s="326">
        <v>135.65610000000001</v>
      </c>
      <c r="D45" s="327">
        <v>0.38129999999999997</v>
      </c>
      <c r="E45" s="327">
        <v>38.982300000000002</v>
      </c>
      <c r="F45" s="327">
        <v>24.077500000000001</v>
      </c>
      <c r="G45" s="327">
        <v>4.5114999999999998</v>
      </c>
    </row>
    <row r="46" spans="1:7" ht="13.15" customHeight="1" x14ac:dyDescent="0.2">
      <c r="A46" s="320" t="s">
        <v>219</v>
      </c>
      <c r="B46" s="321">
        <v>1.1237999999999999</v>
      </c>
      <c r="C46" s="322">
        <v>143.12950000000001</v>
      </c>
      <c r="D46" s="323">
        <v>8.8400000000000006E-2</v>
      </c>
      <c r="E46" s="323">
        <v>31.9055</v>
      </c>
      <c r="F46" s="323">
        <v>16.294799999999999</v>
      </c>
      <c r="G46" s="323">
        <v>4.5800999999999998</v>
      </c>
    </row>
    <row r="47" spans="1:7" ht="13.15" customHeight="1" x14ac:dyDescent="0.2">
      <c r="A47" s="324" t="s">
        <v>220</v>
      </c>
      <c r="B47" s="325">
        <v>7.4863</v>
      </c>
      <c r="C47" s="326">
        <v>142.88069999999999</v>
      </c>
      <c r="D47" s="327">
        <v>0.1764</v>
      </c>
      <c r="E47" s="327">
        <v>32.275300000000001</v>
      </c>
      <c r="F47" s="327">
        <v>16.417000000000002</v>
      </c>
      <c r="G47" s="327">
        <v>4.2102000000000004</v>
      </c>
    </row>
    <row r="48" spans="1:7" ht="13.15" customHeight="1" x14ac:dyDescent="0.2">
      <c r="A48" s="320" t="s">
        <v>221</v>
      </c>
      <c r="B48" s="321">
        <v>0.79120000000000001</v>
      </c>
      <c r="C48" s="322">
        <v>144.72749999999999</v>
      </c>
      <c r="D48" s="323">
        <v>1.2293000000000001</v>
      </c>
      <c r="E48" s="323">
        <v>30.654199999999999</v>
      </c>
      <c r="F48" s="323">
        <v>16.420400000000001</v>
      </c>
      <c r="G48" s="323">
        <v>4.6200999999999999</v>
      </c>
    </row>
    <row r="49" spans="1:7" ht="13.15" customHeight="1" x14ac:dyDescent="0.2">
      <c r="A49" s="324" t="s">
        <v>222</v>
      </c>
      <c r="B49" s="325">
        <v>0.55149999999999999</v>
      </c>
      <c r="C49" s="326">
        <v>146.1893</v>
      </c>
      <c r="D49" s="327">
        <v>0.107</v>
      </c>
      <c r="E49" s="327">
        <v>28.480399999999999</v>
      </c>
      <c r="F49" s="327">
        <v>16.579599999999999</v>
      </c>
      <c r="G49" s="327">
        <v>3.4533</v>
      </c>
    </row>
    <row r="50" spans="1:7" ht="13.15" customHeight="1" x14ac:dyDescent="0.2">
      <c r="A50" s="320" t="s">
        <v>223</v>
      </c>
      <c r="B50" s="321">
        <v>1.7914000000000001</v>
      </c>
      <c r="C50" s="322">
        <v>140.63399999999999</v>
      </c>
      <c r="D50" s="323">
        <v>3.6900000000000002E-2</v>
      </c>
      <c r="E50" s="323">
        <v>34.076700000000002</v>
      </c>
      <c r="F50" s="323">
        <v>16.407</v>
      </c>
      <c r="G50" s="323">
        <v>5.5682</v>
      </c>
    </row>
    <row r="51" spans="1:7" ht="13.15" customHeight="1" x14ac:dyDescent="0.2">
      <c r="A51" s="324" t="s">
        <v>224</v>
      </c>
      <c r="B51" s="325">
        <v>0.67689999999999995</v>
      </c>
      <c r="C51" s="326">
        <v>144.072</v>
      </c>
      <c r="D51" s="327">
        <v>9.8000000000000004E-2</v>
      </c>
      <c r="E51" s="327">
        <v>30.317900000000002</v>
      </c>
      <c r="F51" s="327">
        <v>16.671500000000002</v>
      </c>
      <c r="G51" s="327">
        <v>4.4149000000000003</v>
      </c>
    </row>
    <row r="52" spans="1:7" ht="13.15" customHeight="1" x14ac:dyDescent="0.2">
      <c r="A52" s="320" t="s">
        <v>225</v>
      </c>
      <c r="B52" s="321">
        <v>0.31979999999999997</v>
      </c>
      <c r="C52" s="322">
        <v>139.01009999999999</v>
      </c>
      <c r="D52" s="323">
        <v>0.70909999999999995</v>
      </c>
      <c r="E52" s="323">
        <v>35.883499999999998</v>
      </c>
      <c r="F52" s="323">
        <v>21.998200000000001</v>
      </c>
      <c r="G52" s="323">
        <v>4.2892000000000001</v>
      </c>
    </row>
    <row r="53" spans="1:7" ht="13.15" customHeight="1" x14ac:dyDescent="0.2">
      <c r="A53" s="324" t="s">
        <v>226</v>
      </c>
      <c r="B53" s="325">
        <v>0.46629999999999999</v>
      </c>
      <c r="C53" s="326">
        <v>142.75299999999999</v>
      </c>
      <c r="D53" s="327">
        <v>0.63549999999999995</v>
      </c>
      <c r="E53" s="327">
        <v>31.127400000000002</v>
      </c>
      <c r="F53" s="327">
        <v>16.690899999999999</v>
      </c>
      <c r="G53" s="327">
        <v>5.1896000000000004</v>
      </c>
    </row>
    <row r="54" spans="1:7" ht="13.15" customHeight="1" x14ac:dyDescent="0.2">
      <c r="A54" s="320" t="s">
        <v>227</v>
      </c>
      <c r="B54" s="321">
        <v>0.70409999999999995</v>
      </c>
      <c r="C54" s="322">
        <v>150.30189999999999</v>
      </c>
      <c r="D54" s="323">
        <v>0</v>
      </c>
      <c r="E54" s="323">
        <v>24.135100000000001</v>
      </c>
      <c r="F54" s="323">
        <v>16.9467</v>
      </c>
      <c r="G54" s="323">
        <v>1.6294999999999999</v>
      </c>
    </row>
    <row r="55" spans="1:7" ht="13.15" customHeight="1" x14ac:dyDescent="0.2">
      <c r="A55" s="324" t="s">
        <v>228</v>
      </c>
      <c r="B55" s="325">
        <v>0.62729999999999997</v>
      </c>
      <c r="C55" s="326">
        <v>144.3964</v>
      </c>
      <c r="D55" s="327">
        <v>0.54410000000000003</v>
      </c>
      <c r="E55" s="327">
        <v>29.9026</v>
      </c>
      <c r="F55" s="327">
        <v>15.8543</v>
      </c>
      <c r="G55" s="327">
        <v>5.5248999999999997</v>
      </c>
    </row>
    <row r="56" spans="1:7" ht="13.15" customHeight="1" x14ac:dyDescent="0.2">
      <c r="A56" s="320" t="s">
        <v>229</v>
      </c>
      <c r="B56" s="321">
        <v>0.31040000000000001</v>
      </c>
      <c r="C56" s="322">
        <v>140.83019999999999</v>
      </c>
      <c r="D56" s="323">
        <v>0</v>
      </c>
      <c r="E56" s="323">
        <v>33.602600000000002</v>
      </c>
      <c r="F56" s="323">
        <v>16.334399999999999</v>
      </c>
      <c r="G56" s="323">
        <v>9.9444999999999997</v>
      </c>
    </row>
    <row r="57" spans="1:7" ht="13.15" customHeight="1" x14ac:dyDescent="0.2">
      <c r="A57" s="324" t="s">
        <v>230</v>
      </c>
      <c r="B57" s="325">
        <v>0.88670000000000004</v>
      </c>
      <c r="C57" s="326">
        <v>147.3254</v>
      </c>
      <c r="D57" s="327">
        <v>4.8560999999999996</v>
      </c>
      <c r="E57" s="327">
        <v>25.938700000000001</v>
      </c>
      <c r="F57" s="327">
        <v>15.672800000000001</v>
      </c>
      <c r="G57" s="327">
        <v>6.0933999999999999</v>
      </c>
    </row>
    <row r="58" spans="1:7" ht="13.15" customHeight="1" x14ac:dyDescent="0.2">
      <c r="A58" s="320" t="s">
        <v>231</v>
      </c>
      <c r="B58" s="321">
        <v>0.43530000000000002</v>
      </c>
      <c r="C58" s="322">
        <v>160.4846</v>
      </c>
      <c r="D58" s="323">
        <v>18.665199999999999</v>
      </c>
      <c r="E58" s="323">
        <v>31.296700000000001</v>
      </c>
      <c r="F58" s="323">
        <v>19.342199999999998</v>
      </c>
      <c r="G58" s="323">
        <v>4.3886000000000003</v>
      </c>
    </row>
    <row r="59" spans="1:7" ht="13.15" customHeight="1" x14ac:dyDescent="0.2">
      <c r="A59" s="324" t="s">
        <v>232</v>
      </c>
      <c r="B59" s="325">
        <v>0.92969999999999997</v>
      </c>
      <c r="C59" s="326">
        <v>151.32300000000001</v>
      </c>
      <c r="D59" s="327">
        <v>9.6609999999999996</v>
      </c>
      <c r="E59" s="327">
        <v>31.198799999999999</v>
      </c>
      <c r="F59" s="327">
        <v>18.681999999999999</v>
      </c>
      <c r="G59" s="327">
        <v>4.7889999999999997</v>
      </c>
    </row>
    <row r="60" spans="1:7" ht="13.15" customHeight="1" x14ac:dyDescent="0.2">
      <c r="A60" s="320" t="s">
        <v>233</v>
      </c>
      <c r="B60" s="321">
        <v>4.4596</v>
      </c>
      <c r="C60" s="322">
        <v>147.69030000000001</v>
      </c>
      <c r="D60" s="323">
        <v>8.8792000000000009</v>
      </c>
      <c r="E60" s="323">
        <v>28.173200000000001</v>
      </c>
      <c r="F60" s="323">
        <v>16.172499999999999</v>
      </c>
      <c r="G60" s="323">
        <v>6.2862</v>
      </c>
    </row>
    <row r="61" spans="1:7" ht="13.15" customHeight="1" x14ac:dyDescent="0.2">
      <c r="A61" s="324" t="s">
        <v>234</v>
      </c>
      <c r="B61" s="325">
        <v>0.16439999999999999</v>
      </c>
      <c r="C61" s="326">
        <v>142.994</v>
      </c>
      <c r="D61" s="327">
        <v>7.3407999999999998</v>
      </c>
      <c r="E61" s="327">
        <v>27.889700000000001</v>
      </c>
      <c r="F61" s="327">
        <v>15.6561</v>
      </c>
      <c r="G61" s="327">
        <v>8.3918999999999997</v>
      </c>
    </row>
    <row r="62" spans="1:7" ht="13.15" customHeight="1" x14ac:dyDescent="0.2">
      <c r="A62" s="320" t="s">
        <v>235</v>
      </c>
      <c r="B62" s="321">
        <v>0.31819999999999998</v>
      </c>
      <c r="C62" s="322">
        <v>143.2878</v>
      </c>
      <c r="D62" s="323">
        <v>1.0590999999999999</v>
      </c>
      <c r="E62" s="323">
        <v>31.700800000000001</v>
      </c>
      <c r="F62" s="323">
        <v>17.096299999999999</v>
      </c>
      <c r="G62" s="323">
        <v>5.2393999999999998</v>
      </c>
    </row>
    <row r="63" spans="1:7" ht="13.15" customHeight="1" x14ac:dyDescent="0.2">
      <c r="A63" s="324" t="s">
        <v>236</v>
      </c>
      <c r="B63" s="325">
        <v>0.61040000000000005</v>
      </c>
      <c r="C63" s="326">
        <v>149.821</v>
      </c>
      <c r="D63" s="327">
        <v>11.6112</v>
      </c>
      <c r="E63" s="327">
        <v>26.5063</v>
      </c>
      <c r="F63" s="327">
        <v>15.886900000000001</v>
      </c>
      <c r="G63" s="327">
        <v>4.9599000000000002</v>
      </c>
    </row>
    <row r="64" spans="1:7" ht="13.15" customHeight="1" x14ac:dyDescent="0.2">
      <c r="A64" s="320" t="s">
        <v>237</v>
      </c>
      <c r="B64" s="321">
        <v>0.1351</v>
      </c>
      <c r="C64" s="322">
        <v>137.93530000000001</v>
      </c>
      <c r="D64" s="323">
        <v>6.8400000000000002E-2</v>
      </c>
      <c r="E64" s="323">
        <v>36.079300000000003</v>
      </c>
      <c r="F64" s="323">
        <v>16.267600000000002</v>
      </c>
      <c r="G64" s="323">
        <v>8.1448999999999998</v>
      </c>
    </row>
    <row r="65" spans="1:7" ht="13.15" customHeight="1" x14ac:dyDescent="0.2">
      <c r="A65" s="324" t="s">
        <v>238</v>
      </c>
      <c r="B65" s="325">
        <v>0.4753</v>
      </c>
      <c r="C65" s="326">
        <v>154.55699999999999</v>
      </c>
      <c r="D65" s="327">
        <v>18.578800000000001</v>
      </c>
      <c r="E65" s="327">
        <v>27.667400000000001</v>
      </c>
      <c r="F65" s="327">
        <v>17.121099999999998</v>
      </c>
      <c r="G65" s="327">
        <v>4.1988000000000003</v>
      </c>
    </row>
    <row r="66" spans="1:7" ht="13.15" customHeight="1" x14ac:dyDescent="0.2">
      <c r="A66" s="320" t="s">
        <v>239</v>
      </c>
      <c r="B66" s="321">
        <v>3.0215999999999998</v>
      </c>
      <c r="C66" s="322">
        <v>143.09129999999999</v>
      </c>
      <c r="D66" s="323">
        <v>0.2339</v>
      </c>
      <c r="E66" s="323">
        <v>31.486599999999999</v>
      </c>
      <c r="F66" s="323">
        <v>15.7895</v>
      </c>
      <c r="G66" s="323">
        <v>5.0464000000000002</v>
      </c>
    </row>
    <row r="67" spans="1:7" ht="13.15" customHeight="1" x14ac:dyDescent="0.2">
      <c r="A67" s="324" t="s">
        <v>240</v>
      </c>
      <c r="B67" s="325">
        <v>0.2298</v>
      </c>
      <c r="C67" s="326">
        <v>143.5925</v>
      </c>
      <c r="D67" s="327">
        <v>0.1193</v>
      </c>
      <c r="E67" s="327">
        <v>34.555500000000002</v>
      </c>
      <c r="F67" s="327">
        <v>16.160399999999999</v>
      </c>
      <c r="G67" s="327">
        <v>6.7171000000000003</v>
      </c>
    </row>
    <row r="68" spans="1:7" ht="13.15" customHeight="1" x14ac:dyDescent="0.2">
      <c r="A68" s="320" t="s">
        <v>241</v>
      </c>
      <c r="B68" s="321">
        <v>0.30459999999999998</v>
      </c>
      <c r="C68" s="322">
        <v>146.0761</v>
      </c>
      <c r="D68" s="323">
        <v>0.626</v>
      </c>
      <c r="E68" s="323">
        <v>28.818200000000001</v>
      </c>
      <c r="F68" s="323">
        <v>16.049299999999999</v>
      </c>
      <c r="G68" s="323">
        <v>4.1787999999999998</v>
      </c>
    </row>
    <row r="69" spans="1:7" ht="13.15" customHeight="1" x14ac:dyDescent="0.2">
      <c r="A69" s="324" t="s">
        <v>242</v>
      </c>
      <c r="B69" s="325">
        <v>0.71350000000000002</v>
      </c>
      <c r="C69" s="326">
        <v>145.81819999999999</v>
      </c>
      <c r="D69" s="327">
        <v>0.17660000000000001</v>
      </c>
      <c r="E69" s="327">
        <v>28.8462</v>
      </c>
      <c r="F69" s="327">
        <v>16.1553</v>
      </c>
      <c r="G69" s="327">
        <v>3.9666000000000001</v>
      </c>
    </row>
    <row r="70" spans="1:7" ht="13.15" customHeight="1" x14ac:dyDescent="0.2">
      <c r="A70" s="320" t="s">
        <v>243</v>
      </c>
      <c r="B70" s="321">
        <v>0.50480000000000003</v>
      </c>
      <c r="C70" s="322">
        <v>142.74469999999999</v>
      </c>
      <c r="D70" s="323">
        <v>0.1353</v>
      </c>
      <c r="E70" s="323">
        <v>31.886299999999999</v>
      </c>
      <c r="F70" s="323">
        <v>16.629899999999999</v>
      </c>
      <c r="G70" s="323">
        <v>6.4149000000000003</v>
      </c>
    </row>
    <row r="71" spans="1:7" ht="13.15" customHeight="1" x14ac:dyDescent="0.2">
      <c r="A71" s="324" t="s">
        <v>244</v>
      </c>
      <c r="B71" s="325">
        <v>7.6455000000000002</v>
      </c>
      <c r="C71" s="326">
        <v>143.5411</v>
      </c>
      <c r="D71" s="327">
        <v>0.4052</v>
      </c>
      <c r="E71" s="327">
        <v>30.841799999999999</v>
      </c>
      <c r="F71" s="327">
        <v>16.083600000000001</v>
      </c>
      <c r="G71" s="327">
        <v>5.1952999999999996</v>
      </c>
    </row>
    <row r="72" spans="1:7" ht="13.15" customHeight="1" x14ac:dyDescent="0.2">
      <c r="A72" s="320" t="s">
        <v>245</v>
      </c>
      <c r="B72" s="321">
        <v>2.4466999999999999</v>
      </c>
      <c r="C72" s="322">
        <v>138.89179999999999</v>
      </c>
      <c r="D72" s="323">
        <v>0.23780000000000001</v>
      </c>
      <c r="E72" s="323">
        <v>35.351199999999999</v>
      </c>
      <c r="F72" s="323">
        <v>15.9435</v>
      </c>
      <c r="G72" s="323">
        <v>6.8636999999999997</v>
      </c>
    </row>
    <row r="73" spans="1:7" ht="13.15" customHeight="1" x14ac:dyDescent="0.2">
      <c r="A73" s="324" t="s">
        <v>246</v>
      </c>
      <c r="B73" s="325">
        <v>2.0350000000000001</v>
      </c>
      <c r="C73" s="326">
        <v>140.952</v>
      </c>
      <c r="D73" s="327">
        <v>0.26390000000000002</v>
      </c>
      <c r="E73" s="327">
        <v>33.9358</v>
      </c>
      <c r="F73" s="327">
        <v>16.282599999999999</v>
      </c>
      <c r="G73" s="327">
        <v>9.5236999999999998</v>
      </c>
    </row>
    <row r="74" spans="1:7" x14ac:dyDescent="0.2">
      <c r="A74" s="320" t="s">
        <v>247</v>
      </c>
      <c r="B74" s="321">
        <v>0.2366</v>
      </c>
      <c r="C74" s="322">
        <v>140.77019999999999</v>
      </c>
      <c r="D74" s="323">
        <v>0.18149999999999999</v>
      </c>
      <c r="E74" s="323">
        <v>33.514899999999997</v>
      </c>
      <c r="F74" s="323">
        <v>16.634499999999999</v>
      </c>
      <c r="G74" s="323">
        <v>7.4847000000000001</v>
      </c>
    </row>
    <row r="75" spans="1:7" x14ac:dyDescent="0.2">
      <c r="A75" s="324" t="s">
        <v>248</v>
      </c>
      <c r="B75" s="325">
        <v>10.385300000000001</v>
      </c>
      <c r="C75" s="326">
        <v>140.68039999999999</v>
      </c>
      <c r="D75" s="327">
        <v>7.6970999999999998</v>
      </c>
      <c r="E75" s="327">
        <v>30.418099999999999</v>
      </c>
      <c r="F75" s="327">
        <v>18.652000000000001</v>
      </c>
      <c r="G75" s="327">
        <v>5.0951000000000004</v>
      </c>
    </row>
    <row r="76" spans="1:7" x14ac:dyDescent="0.2">
      <c r="A76" s="320" t="s">
        <v>249</v>
      </c>
      <c r="B76" s="321">
        <v>0.55489999999999995</v>
      </c>
      <c r="C76" s="322">
        <v>143.87629999999999</v>
      </c>
      <c r="D76" s="323">
        <v>0.81640000000000001</v>
      </c>
      <c r="E76" s="323">
        <v>31.924299999999999</v>
      </c>
      <c r="F76" s="323">
        <v>16.4861</v>
      </c>
      <c r="G76" s="323">
        <v>4.2202999999999999</v>
      </c>
    </row>
    <row r="77" spans="1:7" x14ac:dyDescent="0.2">
      <c r="A77" s="324" t="s">
        <v>250</v>
      </c>
      <c r="B77" s="325">
        <v>0.872</v>
      </c>
      <c r="C77" s="326">
        <v>144.62350000000001</v>
      </c>
      <c r="D77" s="327">
        <v>1.7818000000000001</v>
      </c>
      <c r="E77" s="327">
        <v>31.9331</v>
      </c>
      <c r="F77" s="327">
        <v>16.279</v>
      </c>
      <c r="G77" s="327">
        <v>6.5800999999999998</v>
      </c>
    </row>
    <row r="78" spans="1:7" x14ac:dyDescent="0.2">
      <c r="A78" s="320" t="s">
        <v>251</v>
      </c>
      <c r="B78" s="321">
        <v>0.80459999999999998</v>
      </c>
      <c r="C78" s="322">
        <v>143.09979999999999</v>
      </c>
      <c r="D78" s="323">
        <v>1.2082999999999999</v>
      </c>
      <c r="E78" s="323">
        <v>31.891200000000001</v>
      </c>
      <c r="F78" s="323">
        <v>16.659199999999998</v>
      </c>
      <c r="G78" s="323">
        <v>6.2301000000000002</v>
      </c>
    </row>
    <row r="79" spans="1:7" x14ac:dyDescent="0.2">
      <c r="A79" s="324" t="s">
        <v>252</v>
      </c>
      <c r="B79" s="325">
        <v>0.44019999999999998</v>
      </c>
      <c r="C79" s="326">
        <v>145.14400000000001</v>
      </c>
      <c r="D79" s="327">
        <v>0.70669999999999999</v>
      </c>
      <c r="E79" s="327">
        <v>28.4086</v>
      </c>
      <c r="F79" s="327">
        <v>16.4633</v>
      </c>
      <c r="G79" s="327">
        <v>3.7122999999999999</v>
      </c>
    </row>
    <row r="80" spans="1:7" x14ac:dyDescent="0.2">
      <c r="A80" s="320" t="s">
        <v>253</v>
      </c>
      <c r="B80" s="321">
        <v>0.30320000000000003</v>
      </c>
      <c r="C80" s="322">
        <v>145.56100000000001</v>
      </c>
      <c r="D80" s="323">
        <v>1.3353999999999999</v>
      </c>
      <c r="E80" s="323">
        <v>30.325399999999998</v>
      </c>
      <c r="F80" s="323">
        <v>16.626100000000001</v>
      </c>
      <c r="G80" s="323">
        <v>3.8254000000000001</v>
      </c>
    </row>
    <row r="81" spans="1:7" x14ac:dyDescent="0.2">
      <c r="A81" s="324" t="s">
        <v>254</v>
      </c>
      <c r="B81" s="325">
        <v>3.3818999999999999</v>
      </c>
      <c r="C81" s="326">
        <v>143.48439999999999</v>
      </c>
      <c r="D81" s="327">
        <v>0.70240000000000002</v>
      </c>
      <c r="E81" s="327">
        <v>31.572099999999999</v>
      </c>
      <c r="F81" s="327">
        <v>16.2272</v>
      </c>
      <c r="G81" s="327">
        <v>6.0754000000000001</v>
      </c>
    </row>
    <row r="82" spans="1:7" x14ac:dyDescent="0.2">
      <c r="A82" s="320" t="s">
        <v>255</v>
      </c>
      <c r="B82" s="321">
        <v>0.6341</v>
      </c>
      <c r="C82" s="322">
        <v>142.852</v>
      </c>
      <c r="D82" s="323">
        <v>0.1729</v>
      </c>
      <c r="E82" s="323">
        <v>31.841799999999999</v>
      </c>
      <c r="F82" s="323">
        <v>15.9193</v>
      </c>
      <c r="G82" s="323">
        <v>4.9828999999999999</v>
      </c>
    </row>
    <row r="83" spans="1:7" x14ac:dyDescent="0.2">
      <c r="A83" s="324" t="s">
        <v>256</v>
      </c>
      <c r="B83" s="325">
        <v>0.38069999999999998</v>
      </c>
      <c r="C83" s="326">
        <v>142.5847</v>
      </c>
      <c r="D83" s="327">
        <v>0.13650000000000001</v>
      </c>
      <c r="E83" s="327">
        <v>31.604399999999998</v>
      </c>
      <c r="F83" s="327">
        <v>16.064499999999999</v>
      </c>
      <c r="G83" s="327">
        <v>8.5626999999999995</v>
      </c>
    </row>
    <row r="84" spans="1:7" x14ac:dyDescent="0.2">
      <c r="A84" s="320" t="s">
        <v>257</v>
      </c>
      <c r="B84" s="321">
        <v>8.7499999999999994E-2</v>
      </c>
      <c r="C84" s="322">
        <v>144.85759999999999</v>
      </c>
      <c r="D84" s="323">
        <v>1.3913</v>
      </c>
      <c r="E84" s="323">
        <v>31.659300000000002</v>
      </c>
      <c r="F84" s="323">
        <v>16.349</v>
      </c>
      <c r="G84" s="323">
        <v>4.9465000000000003</v>
      </c>
    </row>
    <row r="85" spans="1:7" x14ac:dyDescent="0.2">
      <c r="A85" s="324" t="s">
        <v>258</v>
      </c>
      <c r="B85" s="325">
        <v>7.3300000000000004E-2</v>
      </c>
      <c r="C85" s="326">
        <v>143.1217</v>
      </c>
      <c r="D85" s="327">
        <v>3.8214999999999999</v>
      </c>
      <c r="E85" s="327">
        <v>30.252800000000001</v>
      </c>
      <c r="F85" s="327">
        <v>15.9064</v>
      </c>
      <c r="G85" s="327">
        <v>7.7713999999999999</v>
      </c>
    </row>
    <row r="86" spans="1:7" x14ac:dyDescent="0.2">
      <c r="A86" s="320" t="s">
        <v>260</v>
      </c>
      <c r="B86" s="321">
        <v>0.2051</v>
      </c>
      <c r="C86" s="322">
        <v>144.5763</v>
      </c>
      <c r="D86" s="323">
        <v>4.7008999999999999</v>
      </c>
      <c r="E86" s="323">
        <v>30.090699999999998</v>
      </c>
      <c r="F86" s="323">
        <v>15.979799999999999</v>
      </c>
      <c r="G86" s="323">
        <v>6.3074000000000003</v>
      </c>
    </row>
    <row r="87" spans="1:7" x14ac:dyDescent="0.2">
      <c r="A87" s="324" t="s">
        <v>262</v>
      </c>
      <c r="B87" s="325">
        <v>0.34510000000000002</v>
      </c>
      <c r="C87" s="326">
        <v>144.10589999999999</v>
      </c>
      <c r="D87" s="327">
        <v>0.23730000000000001</v>
      </c>
      <c r="E87" s="327">
        <v>30.201799999999999</v>
      </c>
      <c r="F87" s="327">
        <v>16.195399999999999</v>
      </c>
      <c r="G87" s="327">
        <v>5.0251999999999999</v>
      </c>
    </row>
    <row r="88" spans="1:7" x14ac:dyDescent="0.2">
      <c r="A88" s="320" t="s">
        <v>263</v>
      </c>
      <c r="B88" s="321">
        <v>0.23419999999999999</v>
      </c>
      <c r="C88" s="322">
        <v>140.6182</v>
      </c>
      <c r="D88" s="323">
        <v>5.04E-2</v>
      </c>
      <c r="E88" s="323">
        <v>33.2286</v>
      </c>
      <c r="F88" s="323">
        <v>16.1843</v>
      </c>
      <c r="G88" s="323">
        <v>7.5868000000000002</v>
      </c>
    </row>
    <row r="89" spans="1:7" x14ac:dyDescent="0.2">
      <c r="A89" s="324" t="s">
        <v>264</v>
      </c>
      <c r="B89" s="325">
        <v>9.7600000000000006E-2</v>
      </c>
      <c r="C89" s="326">
        <v>140.21270000000001</v>
      </c>
      <c r="D89" s="327">
        <v>0.93340000000000001</v>
      </c>
      <c r="E89" s="327">
        <v>34.400799999999997</v>
      </c>
      <c r="F89" s="327">
        <v>16.168700000000001</v>
      </c>
      <c r="G89" s="327">
        <v>6.6954000000000002</v>
      </c>
    </row>
    <row r="90" spans="1:7" x14ac:dyDescent="0.2">
      <c r="A90" s="320" t="s">
        <v>265</v>
      </c>
      <c r="B90" s="321">
        <v>0.13139999999999999</v>
      </c>
      <c r="C90" s="322">
        <v>145.0728</v>
      </c>
      <c r="D90" s="323">
        <v>1.5069999999999999</v>
      </c>
      <c r="E90" s="323">
        <v>30.691199999999998</v>
      </c>
      <c r="F90" s="323">
        <v>16.469200000000001</v>
      </c>
      <c r="G90" s="323">
        <v>5.3563000000000001</v>
      </c>
    </row>
    <row r="91" spans="1:7" x14ac:dyDescent="0.2">
      <c r="A91" s="324" t="s">
        <v>266</v>
      </c>
      <c r="B91" s="325">
        <v>0.22589999999999999</v>
      </c>
      <c r="C91" s="326">
        <v>148.65620000000001</v>
      </c>
      <c r="D91" s="327">
        <v>5.2159000000000004</v>
      </c>
      <c r="E91" s="327">
        <v>27.489799999999999</v>
      </c>
      <c r="F91" s="327">
        <v>15.968400000000001</v>
      </c>
      <c r="G91" s="327">
        <v>3.2553000000000001</v>
      </c>
    </row>
    <row r="92" spans="1:7" x14ac:dyDescent="0.2">
      <c r="A92" s="320" t="s">
        <v>267</v>
      </c>
      <c r="B92" s="321">
        <v>0.89880000000000004</v>
      </c>
      <c r="C92" s="322">
        <v>144.74170000000001</v>
      </c>
      <c r="D92" s="323">
        <v>0.47970000000000002</v>
      </c>
      <c r="E92" s="323">
        <v>30.9788</v>
      </c>
      <c r="F92" s="323">
        <v>11.4863</v>
      </c>
      <c r="G92" s="323">
        <v>5.7721999999999998</v>
      </c>
    </row>
    <row r="93" spans="1:7" x14ac:dyDescent="0.2">
      <c r="A93" s="324" t="s">
        <v>268</v>
      </c>
      <c r="B93" s="325">
        <v>0.1206</v>
      </c>
      <c r="C93" s="326">
        <v>139.91820000000001</v>
      </c>
      <c r="D93" s="327">
        <v>0.31340000000000001</v>
      </c>
      <c r="E93" s="327">
        <v>34.446599999999997</v>
      </c>
      <c r="F93" s="327">
        <v>16.066500000000001</v>
      </c>
      <c r="G93" s="327">
        <v>10.6333</v>
      </c>
    </row>
    <row r="94" spans="1:7" x14ac:dyDescent="0.2">
      <c r="A94" s="320" t="s">
        <v>269</v>
      </c>
      <c r="B94" s="321">
        <v>0.55779999999999996</v>
      </c>
      <c r="C94" s="322">
        <v>141.16679999999999</v>
      </c>
      <c r="D94" s="323">
        <v>0.11119999999999999</v>
      </c>
      <c r="E94" s="323">
        <v>33.132899999999999</v>
      </c>
      <c r="F94" s="323">
        <v>16.592300000000002</v>
      </c>
      <c r="G94" s="323">
        <v>6.7282999999999999</v>
      </c>
    </row>
    <row r="95" spans="1:7" x14ac:dyDescent="0.2">
      <c r="A95" s="324" t="s">
        <v>270</v>
      </c>
      <c r="B95" s="325">
        <v>0.29220000000000002</v>
      </c>
      <c r="C95" s="326">
        <v>145.28110000000001</v>
      </c>
      <c r="D95" s="327">
        <v>0.59179999999999999</v>
      </c>
      <c r="E95" s="327">
        <v>29.363499999999998</v>
      </c>
      <c r="F95" s="327">
        <v>16.179300000000001</v>
      </c>
      <c r="G95" s="327">
        <v>3.9399000000000002</v>
      </c>
    </row>
    <row r="96" spans="1:7" x14ac:dyDescent="0.2">
      <c r="A96" s="320" t="s">
        <v>271</v>
      </c>
      <c r="B96" s="321">
        <v>2.0827</v>
      </c>
      <c r="C96" s="322">
        <v>143.06829999999999</v>
      </c>
      <c r="D96" s="323">
        <v>0.27060000000000001</v>
      </c>
      <c r="E96" s="323">
        <v>31.945799999999998</v>
      </c>
      <c r="F96" s="323">
        <v>16.432300000000001</v>
      </c>
      <c r="G96" s="323">
        <v>5.0256999999999996</v>
      </c>
    </row>
    <row r="97" spans="1:7" x14ac:dyDescent="0.2">
      <c r="A97" s="324" t="s">
        <v>272</v>
      </c>
      <c r="B97" s="325">
        <v>2.5893999999999999</v>
      </c>
      <c r="C97" s="326">
        <v>140.86429999999999</v>
      </c>
      <c r="D97" s="327">
        <v>0.83099999999999996</v>
      </c>
      <c r="E97" s="327">
        <v>33.8566</v>
      </c>
      <c r="F97" s="327">
        <v>15.8598</v>
      </c>
      <c r="G97" s="327">
        <v>8.8554999999999993</v>
      </c>
    </row>
    <row r="98" spans="1:7" x14ac:dyDescent="0.2">
      <c r="A98" s="320" t="s">
        <v>273</v>
      </c>
      <c r="B98" s="321">
        <v>0.75719999999999998</v>
      </c>
      <c r="C98" s="322">
        <v>146.0633</v>
      </c>
      <c r="D98" s="323">
        <v>0.81200000000000006</v>
      </c>
      <c r="E98" s="323">
        <v>28.565000000000001</v>
      </c>
      <c r="F98" s="323">
        <v>15.9072</v>
      </c>
      <c r="G98" s="323">
        <v>4.0864000000000003</v>
      </c>
    </row>
    <row r="99" spans="1:7" x14ac:dyDescent="0.2">
      <c r="A99" s="324" t="s">
        <v>274</v>
      </c>
      <c r="B99" s="325">
        <v>0.94740000000000002</v>
      </c>
      <c r="C99" s="326">
        <v>145.1053</v>
      </c>
      <c r="D99" s="327">
        <v>0.76780000000000004</v>
      </c>
      <c r="E99" s="327">
        <v>29.647500000000001</v>
      </c>
      <c r="F99" s="327">
        <v>15.905200000000001</v>
      </c>
      <c r="G99" s="327">
        <v>6.1422999999999996</v>
      </c>
    </row>
    <row r="100" spans="1:7" x14ac:dyDescent="0.2">
      <c r="A100" s="320" t="s">
        <v>275</v>
      </c>
      <c r="B100" s="321">
        <v>0.1825</v>
      </c>
      <c r="C100" s="322">
        <v>145.13380000000001</v>
      </c>
      <c r="D100" s="323">
        <v>2.5710000000000002</v>
      </c>
      <c r="E100" s="323">
        <v>29.071899999999999</v>
      </c>
      <c r="F100" s="323">
        <v>15.626799999999999</v>
      </c>
      <c r="G100" s="323">
        <v>6.6959999999999997</v>
      </c>
    </row>
    <row r="101" spans="1:7" x14ac:dyDescent="0.2">
      <c r="A101" s="324" t="s">
        <v>276</v>
      </c>
      <c r="B101" s="325">
        <v>0.1706</v>
      </c>
      <c r="C101" s="326">
        <v>145.4837</v>
      </c>
      <c r="D101" s="327">
        <v>1.0113000000000001</v>
      </c>
      <c r="E101" s="327">
        <v>28.479199999999999</v>
      </c>
      <c r="F101" s="327">
        <v>15.607900000000001</v>
      </c>
      <c r="G101" s="327">
        <v>4.7108999999999996</v>
      </c>
    </row>
    <row r="102" spans="1:7" x14ac:dyDescent="0.2">
      <c r="A102" s="320" t="s">
        <v>277</v>
      </c>
      <c r="B102" s="321">
        <v>1.1816</v>
      </c>
      <c r="C102" s="322">
        <v>130.38239999999999</v>
      </c>
      <c r="D102" s="323">
        <v>0.14660000000000001</v>
      </c>
      <c r="E102" s="323">
        <v>44.2059</v>
      </c>
      <c r="F102" s="323">
        <v>25.1752</v>
      </c>
      <c r="G102" s="323">
        <v>5.9175000000000004</v>
      </c>
    </row>
    <row r="103" spans="1:7" x14ac:dyDescent="0.2">
      <c r="A103" s="324" t="s">
        <v>278</v>
      </c>
      <c r="B103" s="325">
        <v>1.0349999999999999</v>
      </c>
      <c r="C103" s="326">
        <v>140.89250000000001</v>
      </c>
      <c r="D103" s="327">
        <v>3.9327000000000001</v>
      </c>
      <c r="E103" s="327">
        <v>29.4588</v>
      </c>
      <c r="F103" s="327">
        <v>14.352600000000001</v>
      </c>
      <c r="G103" s="327">
        <v>9.1381999999999994</v>
      </c>
    </row>
    <row r="104" spans="1:7" x14ac:dyDescent="0.2">
      <c r="A104" s="320" t="s">
        <v>279</v>
      </c>
      <c r="B104" s="321">
        <v>0.28399999999999997</v>
      </c>
      <c r="C104" s="322">
        <v>140.50960000000001</v>
      </c>
      <c r="D104" s="323">
        <v>2.3349000000000002</v>
      </c>
      <c r="E104" s="323">
        <v>34.2791</v>
      </c>
      <c r="F104" s="323">
        <v>14.7151</v>
      </c>
      <c r="G104" s="323">
        <v>12.5754</v>
      </c>
    </row>
    <row r="105" spans="1:7" x14ac:dyDescent="0.2">
      <c r="A105" s="324" t="s">
        <v>280</v>
      </c>
      <c r="B105" s="325">
        <v>2.6993999999999998</v>
      </c>
      <c r="C105" s="326">
        <v>147.0932</v>
      </c>
      <c r="D105" s="327">
        <v>10.102399999999999</v>
      </c>
      <c r="E105" s="327">
        <v>31.2134</v>
      </c>
      <c r="F105" s="327">
        <v>16.365300000000001</v>
      </c>
      <c r="G105" s="327">
        <v>9.0200999999999993</v>
      </c>
    </row>
    <row r="106" spans="1:7" x14ac:dyDescent="0.2">
      <c r="A106" s="320" t="s">
        <v>281</v>
      </c>
      <c r="B106" s="321">
        <v>0.83050000000000002</v>
      </c>
      <c r="C106" s="322">
        <v>140.3031</v>
      </c>
      <c r="D106" s="323">
        <v>2.4862000000000002</v>
      </c>
      <c r="E106" s="323">
        <v>25.449300000000001</v>
      </c>
      <c r="F106" s="323">
        <v>18.229299999999999</v>
      </c>
      <c r="G106" s="323">
        <v>4.0227000000000004</v>
      </c>
    </row>
    <row r="107" spans="1:7" x14ac:dyDescent="0.2">
      <c r="A107" s="324" t="s">
        <v>282</v>
      </c>
      <c r="B107" s="325">
        <v>1.7821</v>
      </c>
      <c r="C107" s="326">
        <v>138.77109999999999</v>
      </c>
      <c r="D107" s="327">
        <v>4.1059999999999999</v>
      </c>
      <c r="E107" s="327">
        <v>31.6219</v>
      </c>
      <c r="F107" s="327">
        <v>15.7593</v>
      </c>
      <c r="G107" s="327">
        <v>8.3404000000000007</v>
      </c>
    </row>
    <row r="108" spans="1:7" x14ac:dyDescent="0.2">
      <c r="A108" s="320" t="s">
        <v>283</v>
      </c>
      <c r="B108" s="321">
        <v>0.55320000000000003</v>
      </c>
      <c r="C108" s="322">
        <v>148.94370000000001</v>
      </c>
      <c r="D108" s="323">
        <v>5.7366000000000001</v>
      </c>
      <c r="E108" s="323">
        <v>28.544499999999999</v>
      </c>
      <c r="F108" s="323">
        <v>15.4476</v>
      </c>
      <c r="G108" s="323">
        <v>6.1452999999999998</v>
      </c>
    </row>
    <row r="109" spans="1:7" x14ac:dyDescent="0.2">
      <c r="A109" s="324" t="s">
        <v>284</v>
      </c>
      <c r="B109" s="325">
        <v>0.1898</v>
      </c>
      <c r="C109" s="326">
        <v>144.17840000000001</v>
      </c>
      <c r="D109" s="327">
        <v>3.6101000000000001</v>
      </c>
      <c r="E109" s="327">
        <v>33.789200000000001</v>
      </c>
      <c r="F109" s="327">
        <v>16.512799999999999</v>
      </c>
      <c r="G109" s="327">
        <v>9.9666999999999994</v>
      </c>
    </row>
    <row r="110" spans="1:7" x14ac:dyDescent="0.2">
      <c r="A110" s="320" t="s">
        <v>285</v>
      </c>
      <c r="B110" s="321">
        <v>7.2599999999999998E-2</v>
      </c>
      <c r="C110" s="322">
        <v>138.40430000000001</v>
      </c>
      <c r="D110" s="323">
        <v>4.6685999999999996</v>
      </c>
      <c r="E110" s="323">
        <v>40.283299999999997</v>
      </c>
      <c r="F110" s="323">
        <v>15.8231</v>
      </c>
      <c r="G110" s="323">
        <v>14.132199999999999</v>
      </c>
    </row>
    <row r="111" spans="1:7" x14ac:dyDescent="0.2">
      <c r="A111" s="324" t="s">
        <v>287</v>
      </c>
      <c r="B111" s="325">
        <v>0.31590000000000001</v>
      </c>
      <c r="C111" s="326">
        <v>149.648</v>
      </c>
      <c r="D111" s="327">
        <v>5.6376999999999997</v>
      </c>
      <c r="E111" s="327">
        <v>30.269600000000001</v>
      </c>
      <c r="F111" s="327">
        <v>16.363800000000001</v>
      </c>
      <c r="G111" s="327">
        <v>5.8967000000000001</v>
      </c>
    </row>
    <row r="112" spans="1:7" x14ac:dyDescent="0.2">
      <c r="A112" s="320" t="s">
        <v>288</v>
      </c>
      <c r="B112" s="321">
        <v>0.1124</v>
      </c>
      <c r="C112" s="322">
        <v>149.31180000000001</v>
      </c>
      <c r="D112" s="323">
        <v>6.8521999999999998</v>
      </c>
      <c r="E112" s="323">
        <v>30.8581</v>
      </c>
      <c r="F112" s="323">
        <v>15.741899999999999</v>
      </c>
      <c r="G112" s="323">
        <v>7.8354999999999997</v>
      </c>
    </row>
    <row r="113" spans="1:7" x14ac:dyDescent="0.2">
      <c r="A113" s="324" t="s">
        <v>290</v>
      </c>
      <c r="B113" s="325">
        <v>0.19850000000000001</v>
      </c>
      <c r="C113" s="326">
        <v>145.78049999999999</v>
      </c>
      <c r="D113" s="327">
        <v>3.5343</v>
      </c>
      <c r="E113" s="327">
        <v>30.920500000000001</v>
      </c>
      <c r="F113" s="327">
        <v>15.740600000000001</v>
      </c>
      <c r="G113" s="327">
        <v>7.7933000000000003</v>
      </c>
    </row>
    <row r="114" spans="1:7" x14ac:dyDescent="0.2">
      <c r="A114" s="320" t="s">
        <v>291</v>
      </c>
      <c r="B114" s="321">
        <v>7.2700000000000001E-2</v>
      </c>
      <c r="C114" s="322">
        <v>144.95959999999999</v>
      </c>
      <c r="D114" s="323">
        <v>4.0201000000000002</v>
      </c>
      <c r="E114" s="323">
        <v>32.819099999999999</v>
      </c>
      <c r="F114" s="323">
        <v>15.841699999999999</v>
      </c>
      <c r="G114" s="323">
        <v>8.9102999999999994</v>
      </c>
    </row>
    <row r="115" spans="1:7" x14ac:dyDescent="0.2">
      <c r="A115" s="324" t="s">
        <v>292</v>
      </c>
      <c r="B115" s="325">
        <v>9.1899999999999996E-2</v>
      </c>
      <c r="C115" s="326">
        <v>155.9828</v>
      </c>
      <c r="D115" s="327">
        <v>11.8728</v>
      </c>
      <c r="E115" s="327">
        <v>27.166599999999999</v>
      </c>
      <c r="F115" s="327">
        <v>15.4322</v>
      </c>
      <c r="G115" s="327">
        <v>6.2164999999999999</v>
      </c>
    </row>
    <row r="116" spans="1:7" x14ac:dyDescent="0.2">
      <c r="A116" s="320" t="s">
        <v>293</v>
      </c>
      <c r="B116" s="321">
        <v>9.5699999999999993E-2</v>
      </c>
      <c r="C116" s="322">
        <v>145.1831</v>
      </c>
      <c r="D116" s="323">
        <v>4.4062999999999999</v>
      </c>
      <c r="E116" s="323">
        <v>32.762</v>
      </c>
      <c r="F116" s="323">
        <v>15.3879</v>
      </c>
      <c r="G116" s="323">
        <v>9.625</v>
      </c>
    </row>
    <row r="117" spans="1:7" x14ac:dyDescent="0.2">
      <c r="A117" s="324" t="s">
        <v>295</v>
      </c>
      <c r="B117" s="325">
        <v>0.1014</v>
      </c>
      <c r="C117" s="326">
        <v>145.4716</v>
      </c>
      <c r="D117" s="327">
        <v>1.1241000000000001</v>
      </c>
      <c r="E117" s="327">
        <v>29.6267</v>
      </c>
      <c r="F117" s="327">
        <v>16.7087</v>
      </c>
      <c r="G117" s="327">
        <v>5.5110000000000001</v>
      </c>
    </row>
    <row r="118" spans="1:7" x14ac:dyDescent="0.2">
      <c r="A118" s="320" t="s">
        <v>297</v>
      </c>
      <c r="B118" s="321">
        <v>6.25E-2</v>
      </c>
      <c r="C118" s="322">
        <v>139.3605</v>
      </c>
      <c r="D118" s="323">
        <v>0.2631</v>
      </c>
      <c r="E118" s="323">
        <v>34.012799999999999</v>
      </c>
      <c r="F118" s="323">
        <v>14.7249</v>
      </c>
      <c r="G118" s="323">
        <v>11.678100000000001</v>
      </c>
    </row>
    <row r="119" spans="1:7" x14ac:dyDescent="0.2">
      <c r="A119" s="324" t="s">
        <v>298</v>
      </c>
      <c r="B119" s="325">
        <v>0.1681</v>
      </c>
      <c r="C119" s="326">
        <v>149.65020000000001</v>
      </c>
      <c r="D119" s="327">
        <v>7.2423000000000002</v>
      </c>
      <c r="E119" s="327">
        <v>26.104199999999999</v>
      </c>
      <c r="F119" s="327">
        <v>14.8192</v>
      </c>
      <c r="G119" s="327">
        <v>5.5656999999999996</v>
      </c>
    </row>
    <row r="120" spans="1:7" x14ac:dyDescent="0.2">
      <c r="A120" s="320" t="s">
        <v>300</v>
      </c>
      <c r="B120" s="321">
        <v>0.70689999999999997</v>
      </c>
      <c r="C120" s="322">
        <v>159.63679999999999</v>
      </c>
      <c r="D120" s="323">
        <v>15.249499999999999</v>
      </c>
      <c r="E120" s="323">
        <v>27.852699999999999</v>
      </c>
      <c r="F120" s="323">
        <v>15.732200000000001</v>
      </c>
      <c r="G120" s="323">
        <v>5.1634000000000002</v>
      </c>
    </row>
    <row r="121" spans="1:7" x14ac:dyDescent="0.2">
      <c r="A121" s="324" t="s">
        <v>301</v>
      </c>
      <c r="B121" s="325">
        <v>0.16889999999999999</v>
      </c>
      <c r="C121" s="326">
        <v>153.46870000000001</v>
      </c>
      <c r="D121" s="327">
        <v>10.7994</v>
      </c>
      <c r="E121" s="327">
        <v>31.027899999999999</v>
      </c>
      <c r="F121" s="327">
        <v>15.6424</v>
      </c>
      <c r="G121" s="327">
        <v>7.6783999999999999</v>
      </c>
    </row>
    <row r="122" spans="1:7" x14ac:dyDescent="0.2">
      <c r="A122" s="320" t="s">
        <v>302</v>
      </c>
      <c r="B122" s="321">
        <v>0.1226</v>
      </c>
      <c r="C122" s="322">
        <v>143.30340000000001</v>
      </c>
      <c r="D122" s="323">
        <v>1.5248999999999999</v>
      </c>
      <c r="E122" s="323">
        <v>31.754999999999999</v>
      </c>
      <c r="F122" s="323">
        <v>15.886200000000001</v>
      </c>
      <c r="G122" s="323">
        <v>7.5983000000000001</v>
      </c>
    </row>
    <row r="123" spans="1:7" x14ac:dyDescent="0.2">
      <c r="A123" s="324" t="s">
        <v>303</v>
      </c>
      <c r="B123" s="325">
        <v>2.6132</v>
      </c>
      <c r="C123" s="326">
        <v>143.56620000000001</v>
      </c>
      <c r="D123" s="327">
        <v>1.2013</v>
      </c>
      <c r="E123" s="327">
        <v>31.461600000000001</v>
      </c>
      <c r="F123" s="327">
        <v>15.7096</v>
      </c>
      <c r="G123" s="327">
        <v>7.5075000000000003</v>
      </c>
    </row>
    <row r="124" spans="1:7" x14ac:dyDescent="0.2">
      <c r="A124" s="320" t="s">
        <v>304</v>
      </c>
      <c r="B124" s="321">
        <v>0.20949999999999999</v>
      </c>
      <c r="C124" s="322">
        <v>145.7791</v>
      </c>
      <c r="D124" s="323">
        <v>6.6759000000000004</v>
      </c>
      <c r="E124" s="323">
        <v>33.494500000000002</v>
      </c>
      <c r="F124" s="323">
        <v>15.2759</v>
      </c>
      <c r="G124" s="323">
        <v>10.247</v>
      </c>
    </row>
    <row r="125" spans="1:7" x14ac:dyDescent="0.2">
      <c r="A125" s="324" t="s">
        <v>305</v>
      </c>
      <c r="B125" s="325">
        <v>0.18129999999999999</v>
      </c>
      <c r="C125" s="326">
        <v>140.37790000000001</v>
      </c>
      <c r="D125" s="327">
        <v>0.81340000000000001</v>
      </c>
      <c r="E125" s="327">
        <v>34.604199999999999</v>
      </c>
      <c r="F125" s="327">
        <v>14.908300000000001</v>
      </c>
      <c r="G125" s="327">
        <v>10.742100000000001</v>
      </c>
    </row>
    <row r="126" spans="1:7" x14ac:dyDescent="0.2">
      <c r="A126" s="320" t="s">
        <v>306</v>
      </c>
      <c r="B126" s="321">
        <v>6.1800000000000001E-2</v>
      </c>
      <c r="C126" s="322">
        <v>134.48240000000001</v>
      </c>
      <c r="D126" s="323">
        <v>1.6897</v>
      </c>
      <c r="E126" s="323">
        <v>41.967799999999997</v>
      </c>
      <c r="F126" s="323">
        <v>15.36</v>
      </c>
      <c r="G126" s="323">
        <v>18.502400000000002</v>
      </c>
    </row>
    <row r="127" spans="1:7" x14ac:dyDescent="0.2">
      <c r="A127" s="324" t="s">
        <v>307</v>
      </c>
      <c r="B127" s="325">
        <v>9.8000000000000004E-2</v>
      </c>
      <c r="C127" s="326">
        <v>140.4194</v>
      </c>
      <c r="D127" s="327">
        <v>0.80710000000000004</v>
      </c>
      <c r="E127" s="327">
        <v>34.591799999999999</v>
      </c>
      <c r="F127" s="327">
        <v>15.8055</v>
      </c>
      <c r="G127" s="327">
        <v>10.0695</v>
      </c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EA530-D7BE-4EE8-9607-3A84FBF3B2B2}">
  <sheetPr codeName="List8">
    <tabColor rgb="FF33CCFF"/>
  </sheetPr>
  <dimension ref="A1:Q32"/>
  <sheetViews>
    <sheetView showGridLines="0" topLeftCell="A7" zoomScaleNormal="100" zoomScaleSheetLayoutView="100" workbookViewId="0">
      <selection activeCell="L35" sqref="L35"/>
    </sheetView>
  </sheetViews>
  <sheetFormatPr defaultColWidth="10.6640625" defaultRowHeight="15" x14ac:dyDescent="0.25"/>
  <cols>
    <col min="1" max="1" width="2.5" style="329" customWidth="1"/>
    <col min="2" max="2" width="12.1640625" style="329" customWidth="1"/>
    <col min="3" max="3" width="62.6640625" style="329" customWidth="1"/>
    <col min="4" max="4" width="12" style="348" customWidth="1"/>
    <col min="5" max="5" width="7.5" style="349" customWidth="1"/>
    <col min="6" max="6" width="3.83203125" style="329" customWidth="1"/>
    <col min="7" max="16384" width="10.6640625" style="329"/>
  </cols>
  <sheetData>
    <row r="1" spans="1:17" s="328" customFormat="1" ht="23.2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2019</v>
      </c>
      <c r="B1" s="2"/>
      <c r="C1" s="2"/>
      <c r="D1" s="3"/>
      <c r="E1" s="3"/>
      <c r="F1" s="3" t="s">
        <v>339</v>
      </c>
      <c r="P1" s="5" t="s">
        <v>1</v>
      </c>
      <c r="Q1" s="310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340</v>
      </c>
      <c r="B3" s="14"/>
      <c r="C3" s="14"/>
      <c r="D3" s="14"/>
      <c r="E3" s="14"/>
      <c r="F3" s="15"/>
    </row>
    <row r="4" spans="1:17" s="330" customFormat="1" ht="15.75" customHeight="1" x14ac:dyDescent="0.3">
      <c r="A4" s="293"/>
      <c r="B4" s="293"/>
      <c r="C4" s="18"/>
      <c r="D4" s="19" t="str">
        <f>VLOOKUP($P$1,[1]System!$N$2:$O$16,2,0)</f>
        <v>Hl. m. Praha</v>
      </c>
      <c r="E4" s="19"/>
      <c r="F4" s="20"/>
    </row>
    <row r="5" spans="1:17" s="330" customFormat="1" ht="39.4" customHeight="1" x14ac:dyDescent="0.3">
      <c r="A5" s="331"/>
      <c r="B5" s="331"/>
      <c r="C5" s="331"/>
      <c r="D5" s="331"/>
      <c r="E5" s="331"/>
      <c r="F5" s="332"/>
    </row>
    <row r="6" spans="1:17" s="333" customFormat="1" ht="18.75" x14ac:dyDescent="0.25">
      <c r="B6" s="26" t="s">
        <v>341</v>
      </c>
      <c r="C6" s="27"/>
      <c r="D6" s="49">
        <v>240.29349999999999</v>
      </c>
      <c r="E6" s="28" t="s">
        <v>342</v>
      </c>
      <c r="F6" s="22"/>
    </row>
    <row r="7" spans="1:17" s="334" customFormat="1" ht="19.5" customHeight="1" x14ac:dyDescent="0.3">
      <c r="B7" s="35" t="str">
        <f>"Index mediánu hodinového výdělku vůči "&amp;SUBSTITUTE(RIGHT(A1,17),RIGHT(A1,4),RIGHT(A1,4)-1)&amp;" ........................................................................................................................."</f>
        <v>Index mediánu hodinového výdělku vůči 4. čtvrtletí 2018 .........................................................................................................................</v>
      </c>
      <c r="C7" s="31"/>
      <c r="D7" s="32">
        <v>110.32250000000001</v>
      </c>
      <c r="E7" s="33" t="s">
        <v>6</v>
      </c>
      <c r="F7" s="30"/>
    </row>
    <row r="8" spans="1:17" s="334" customFormat="1" ht="35.450000000000003" customHeight="1" x14ac:dyDescent="0.3">
      <c r="B8" s="335"/>
      <c r="C8" s="335"/>
      <c r="D8" s="336"/>
      <c r="E8" s="337"/>
      <c r="F8" s="338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343</v>
      </c>
      <c r="D10" s="48">
        <v>155.64009999999999</v>
      </c>
      <c r="E10" s="39" t="s">
        <v>342</v>
      </c>
    </row>
    <row r="11" spans="1:17" ht="19.5" customHeight="1" x14ac:dyDescent="0.2">
      <c r="B11" s="40" t="s">
        <v>10</v>
      </c>
      <c r="C11" s="37" t="s">
        <v>344</v>
      </c>
      <c r="D11" s="48">
        <v>192.524</v>
      </c>
      <c r="E11" s="39" t="s">
        <v>342</v>
      </c>
    </row>
    <row r="12" spans="1:17" ht="19.5" customHeight="1" x14ac:dyDescent="0.2">
      <c r="B12" s="40" t="s">
        <v>12</v>
      </c>
      <c r="C12" s="37" t="s">
        <v>345</v>
      </c>
      <c r="D12" s="48">
        <v>240.29349999999999</v>
      </c>
      <c r="E12" s="39" t="s">
        <v>342</v>
      </c>
      <c r="L12" s="339"/>
    </row>
    <row r="13" spans="1:17" ht="19.5" customHeight="1" x14ac:dyDescent="0.2">
      <c r="B13" s="40" t="s">
        <v>14</v>
      </c>
      <c r="C13" s="37" t="s">
        <v>346</v>
      </c>
      <c r="D13" s="48">
        <v>297.0421</v>
      </c>
      <c r="E13" s="39" t="s">
        <v>342</v>
      </c>
      <c r="L13" s="339"/>
    </row>
    <row r="14" spans="1:17" ht="19.5" customHeight="1" x14ac:dyDescent="0.2">
      <c r="B14" s="40" t="s">
        <v>16</v>
      </c>
      <c r="C14" s="37" t="s">
        <v>347</v>
      </c>
      <c r="D14" s="48">
        <v>364.50380000000001</v>
      </c>
      <c r="E14" s="39" t="s">
        <v>342</v>
      </c>
    </row>
    <row r="15" spans="1:17" s="333" customFormat="1" ht="35.450000000000003" customHeight="1" x14ac:dyDescent="0.3">
      <c r="B15" s="340"/>
      <c r="C15" s="340"/>
      <c r="D15" s="334"/>
      <c r="E15" s="334"/>
    </row>
    <row r="16" spans="1:17" s="333" customFormat="1" ht="27.95" customHeight="1" x14ac:dyDescent="0.25">
      <c r="B16" s="26" t="s">
        <v>348</v>
      </c>
      <c r="C16" s="27"/>
      <c r="D16" s="49">
        <v>256.03210000000001</v>
      </c>
      <c r="E16" s="28" t="s">
        <v>342</v>
      </c>
    </row>
    <row r="17" spans="1:6" s="341" customFormat="1" ht="19.5" customHeight="1" x14ac:dyDescent="0.2">
      <c r="B17" s="342"/>
      <c r="C17" s="342"/>
      <c r="D17" s="343"/>
      <c r="E17" s="344"/>
    </row>
    <row r="18" spans="1:6" s="341" customFormat="1" ht="19.5" customHeight="1" x14ac:dyDescent="0.2">
      <c r="B18" s="342"/>
      <c r="C18" s="342"/>
      <c r="D18" s="345"/>
      <c r="E18" s="338"/>
    </row>
    <row r="19" spans="1:6" s="341" customFormat="1" ht="7.5" customHeight="1" x14ac:dyDescent="0.2">
      <c r="B19" s="342"/>
      <c r="C19" s="342"/>
      <c r="D19" s="345"/>
      <c r="E19" s="338"/>
    </row>
    <row r="20" spans="1:6" s="341" customFormat="1" ht="7.15" customHeight="1" x14ac:dyDescent="0.2">
      <c r="B20" s="342"/>
      <c r="C20" s="342"/>
      <c r="D20" s="345"/>
      <c r="E20" s="338"/>
    </row>
    <row r="21" spans="1:6" s="341" customFormat="1" ht="31.5" customHeight="1" x14ac:dyDescent="0.3">
      <c r="B21" s="346"/>
      <c r="C21" s="346"/>
      <c r="D21" s="334"/>
      <c r="E21" s="347"/>
    </row>
    <row r="22" spans="1:6" ht="31.5" customHeight="1" x14ac:dyDescent="0.2">
      <c r="B22" s="55">
        <f>D11-D10</f>
        <v>36.883900000000011</v>
      </c>
      <c r="C22" s="55">
        <f>D11</f>
        <v>192.524</v>
      </c>
      <c r="D22" s="56">
        <f>D12-D11</f>
        <v>47.769499999999994</v>
      </c>
      <c r="E22" s="56">
        <f>D13-D12</f>
        <v>56.74860000000001</v>
      </c>
      <c r="F22" s="56">
        <f>D14-D13</f>
        <v>67.461700000000008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40"/>
      <c r="D26" s="350"/>
      <c r="E26" s="351"/>
    </row>
    <row r="27" spans="1:6" ht="31.5" customHeight="1" x14ac:dyDescent="0.2">
      <c r="C27" s="340"/>
      <c r="D27" s="350"/>
      <c r="E27" s="351"/>
    </row>
    <row r="28" spans="1:6" ht="31.5" customHeight="1" x14ac:dyDescent="0.2">
      <c r="C28" s="340"/>
      <c r="D28" s="350"/>
      <c r="E28" s="351"/>
    </row>
    <row r="29" spans="1:6" ht="26.25" customHeight="1" x14ac:dyDescent="0.2">
      <c r="B29" s="352" t="s">
        <v>349</v>
      </c>
      <c r="C29" s="352"/>
      <c r="D29" s="352"/>
      <c r="E29" s="352"/>
    </row>
    <row r="30" spans="1:6" ht="15" customHeight="1" x14ac:dyDescent="0.2">
      <c r="A30" s="353"/>
      <c r="B30" s="352"/>
      <c r="C30" s="352"/>
      <c r="D30" s="352"/>
      <c r="E30" s="352"/>
      <c r="F30" s="354"/>
    </row>
    <row r="31" spans="1:6" ht="15" customHeight="1" x14ac:dyDescent="0.25">
      <c r="A31" s="354"/>
      <c r="F31" s="355"/>
    </row>
    <row r="32" spans="1:6" ht="15" customHeight="1" x14ac:dyDescent="0.25">
      <c r="F32" s="355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C3461-5782-4B11-85A8-8007502D9157}">
  <sheetPr codeName="List15">
    <tabColor rgb="FF66FFFF"/>
  </sheetPr>
  <dimension ref="A1:Q55"/>
  <sheetViews>
    <sheetView showGridLines="0" zoomScaleNormal="100" zoomScaleSheetLayoutView="100" workbookViewId="0">
      <selection activeCell="L35" sqref="L35"/>
    </sheetView>
  </sheetViews>
  <sheetFormatPr defaultColWidth="10.6640625" defaultRowHeight="12.75" x14ac:dyDescent="0.2"/>
  <cols>
    <col min="1" max="1" width="34" style="329" customWidth="1"/>
    <col min="2" max="2" width="16.83203125" style="329" customWidth="1"/>
    <col min="3" max="6" width="12.5" style="329" customWidth="1"/>
    <col min="7" max="16384" width="10.6640625" style="329"/>
  </cols>
  <sheetData>
    <row r="1" spans="1:17" s="328" customFormat="1" ht="23.2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2019</v>
      </c>
      <c r="B1" s="2"/>
      <c r="C1" s="2"/>
      <c r="D1" s="3"/>
      <c r="E1" s="3"/>
      <c r="F1" s="3" t="s">
        <v>350</v>
      </c>
      <c r="O1" s="310"/>
      <c r="P1" s="5" t="s">
        <v>1</v>
      </c>
      <c r="Q1" s="310" t="s">
        <v>2</v>
      </c>
    </row>
    <row r="2" spans="1:17" ht="16.7" customHeight="1" x14ac:dyDescent="0.2">
      <c r="A2" s="8"/>
      <c r="B2" s="356"/>
      <c r="C2" s="356"/>
      <c r="D2" s="356"/>
      <c r="E2" s="356"/>
      <c r="F2" s="357"/>
      <c r="G2" s="356"/>
    </row>
    <row r="3" spans="1:17" ht="26.25" customHeight="1" x14ac:dyDescent="0.2">
      <c r="A3" s="14" t="s">
        <v>351</v>
      </c>
      <c r="B3" s="14"/>
      <c r="C3" s="14"/>
      <c r="D3" s="14"/>
      <c r="E3" s="14"/>
      <c r="F3" s="15"/>
    </row>
    <row r="4" spans="1:17" ht="15.75" customHeight="1" x14ac:dyDescent="0.2">
      <c r="A4" s="358"/>
      <c r="B4" s="358"/>
      <c r="C4" s="18"/>
      <c r="D4" s="18"/>
      <c r="E4" s="19" t="str">
        <f>VLOOKUP($P$1,[1]System!$N$2:$O$16,2,0)</f>
        <v>Hl. m. Praha</v>
      </c>
      <c r="F4" s="20"/>
      <c r="G4" s="358"/>
    </row>
    <row r="5" spans="1:17" ht="9.4" customHeight="1" x14ac:dyDescent="0.2">
      <c r="A5" s="359"/>
      <c r="B5" s="360"/>
      <c r="C5" s="360"/>
      <c r="D5" s="360"/>
      <c r="E5" s="360"/>
      <c r="F5" s="360"/>
    </row>
    <row r="6" spans="1:17" ht="14.25" customHeight="1" x14ac:dyDescent="0.2">
      <c r="A6" s="361" t="s">
        <v>30</v>
      </c>
      <c r="B6" s="256" t="s">
        <v>31</v>
      </c>
      <c r="C6" s="362" t="s">
        <v>352</v>
      </c>
      <c r="D6" s="362" t="s">
        <v>353</v>
      </c>
      <c r="E6" s="363"/>
      <c r="F6" s="362" t="s">
        <v>354</v>
      </c>
    </row>
    <row r="7" spans="1:17" ht="14.25" customHeight="1" x14ac:dyDescent="0.2">
      <c r="A7" s="361"/>
      <c r="B7" s="256"/>
      <c r="C7" s="362"/>
      <c r="D7" s="363"/>
      <c r="E7" s="363"/>
      <c r="F7" s="362"/>
    </row>
    <row r="8" spans="1:17" ht="14.25" customHeight="1" x14ac:dyDescent="0.2">
      <c r="A8" s="361"/>
      <c r="B8" s="256"/>
      <c r="C8" s="362"/>
      <c r="D8" s="363" t="s">
        <v>8</v>
      </c>
      <c r="E8" s="363" t="s">
        <v>16</v>
      </c>
      <c r="F8" s="362"/>
    </row>
    <row r="9" spans="1:17" ht="14.25" customHeight="1" x14ac:dyDescent="0.2">
      <c r="A9" s="361"/>
      <c r="B9" s="256"/>
      <c r="C9" s="362"/>
      <c r="D9" s="363"/>
      <c r="E9" s="363"/>
      <c r="F9" s="362"/>
    </row>
    <row r="10" spans="1:17" ht="14.25" customHeight="1" x14ac:dyDescent="0.2">
      <c r="A10" s="361"/>
      <c r="B10" s="267" t="s">
        <v>27</v>
      </c>
      <c r="C10" s="364" t="s">
        <v>342</v>
      </c>
      <c r="D10" s="364" t="s">
        <v>342</v>
      </c>
      <c r="E10" s="364" t="s">
        <v>342</v>
      </c>
      <c r="F10" s="364" t="s">
        <v>342</v>
      </c>
    </row>
    <row r="11" spans="1:17" ht="0.75" customHeight="1" x14ac:dyDescent="0.2">
      <c r="A11" s="365"/>
      <c r="B11" s="365"/>
      <c r="C11" s="365"/>
      <c r="D11" s="365"/>
      <c r="E11" s="365"/>
      <c r="F11" s="365"/>
    </row>
    <row r="12" spans="1:17" ht="16.7" customHeight="1" thickBot="1" x14ac:dyDescent="0.25">
      <c r="A12" s="366" t="s">
        <v>42</v>
      </c>
      <c r="B12" s="367">
        <v>136.95480000000001</v>
      </c>
      <c r="C12" s="368">
        <v>240.29349999999999</v>
      </c>
      <c r="D12" s="369">
        <v>155.64009999999999</v>
      </c>
      <c r="E12" s="369">
        <v>364.50380000000001</v>
      </c>
      <c r="F12" s="368">
        <v>256.03210000000001</v>
      </c>
      <c r="G12" s="370"/>
      <c r="H12" s="356"/>
      <c r="I12" s="371"/>
    </row>
    <row r="13" spans="1:17" ht="16.7" customHeight="1" thickTop="1" x14ac:dyDescent="0.2">
      <c r="A13" s="142" t="s">
        <v>43</v>
      </c>
      <c r="B13" s="372">
        <v>0.11840000000000001</v>
      </c>
      <c r="C13" s="373">
        <v>151.93700000000001</v>
      </c>
      <c r="D13" s="374">
        <v>104.28</v>
      </c>
      <c r="E13" s="374">
        <v>214.63229999999999</v>
      </c>
      <c r="F13" s="373">
        <v>156.2928</v>
      </c>
      <c r="G13" s="370"/>
      <c r="H13" s="356"/>
      <c r="I13" s="375"/>
    </row>
    <row r="14" spans="1:17" ht="16.7" customHeight="1" x14ac:dyDescent="0.2">
      <c r="A14" s="149" t="s">
        <v>44</v>
      </c>
      <c r="B14" s="376">
        <v>14.2685</v>
      </c>
      <c r="C14" s="377">
        <v>210.03389999999999</v>
      </c>
      <c r="D14" s="378">
        <v>146.79</v>
      </c>
      <c r="E14" s="378">
        <v>280.4248</v>
      </c>
      <c r="F14" s="377">
        <v>213.37559999999999</v>
      </c>
      <c r="G14" s="370"/>
      <c r="H14" s="356"/>
      <c r="I14" s="375"/>
    </row>
    <row r="15" spans="1:17" ht="16.7" customHeight="1" x14ac:dyDescent="0.2">
      <c r="A15" s="149" t="s">
        <v>45</v>
      </c>
      <c r="B15" s="376">
        <v>27.590199999999999</v>
      </c>
      <c r="C15" s="377">
        <v>244.04900000000001</v>
      </c>
      <c r="D15" s="378">
        <v>162.61529999999999</v>
      </c>
      <c r="E15" s="378">
        <v>350.15159999999997</v>
      </c>
      <c r="F15" s="377">
        <v>254.35169999999999</v>
      </c>
      <c r="G15" s="370"/>
      <c r="H15" s="356"/>
      <c r="I15" s="375"/>
    </row>
    <row r="16" spans="1:17" ht="16.7" customHeight="1" x14ac:dyDescent="0.2">
      <c r="A16" s="149" t="s">
        <v>46</v>
      </c>
      <c r="B16" s="376">
        <v>39.8459</v>
      </c>
      <c r="C16" s="377">
        <v>250.05520000000001</v>
      </c>
      <c r="D16" s="378">
        <v>158.75790000000001</v>
      </c>
      <c r="E16" s="378">
        <v>376.55090000000001</v>
      </c>
      <c r="F16" s="377">
        <v>264.709</v>
      </c>
      <c r="G16" s="370"/>
      <c r="H16" s="356"/>
      <c r="I16" s="375"/>
    </row>
    <row r="17" spans="1:9" ht="16.7" customHeight="1" x14ac:dyDescent="0.2">
      <c r="A17" s="149" t="s">
        <v>47</v>
      </c>
      <c r="B17" s="376">
        <v>34.861899999999999</v>
      </c>
      <c r="C17" s="377">
        <v>244.98140000000001</v>
      </c>
      <c r="D17" s="378">
        <v>157.9161</v>
      </c>
      <c r="E17" s="378">
        <v>380.7312</v>
      </c>
      <c r="F17" s="377">
        <v>263.48360000000002</v>
      </c>
      <c r="G17" s="370"/>
      <c r="H17" s="356"/>
      <c r="I17" s="375"/>
    </row>
    <row r="18" spans="1:9" ht="16.7" customHeight="1" x14ac:dyDescent="0.2">
      <c r="A18" s="149" t="s">
        <v>48</v>
      </c>
      <c r="B18" s="376">
        <v>20.269600000000001</v>
      </c>
      <c r="C18" s="377">
        <v>239.7287</v>
      </c>
      <c r="D18" s="378">
        <v>148.38999999999999</v>
      </c>
      <c r="E18" s="378">
        <v>380.96910000000003</v>
      </c>
      <c r="F18" s="377">
        <v>259.05720000000002</v>
      </c>
      <c r="G18" s="370"/>
      <c r="H18" s="356"/>
      <c r="I18" s="375"/>
    </row>
    <row r="19" spans="1:9" ht="13.5" customHeight="1" x14ac:dyDescent="0.2">
      <c r="A19" s="379"/>
      <c r="B19" s="380"/>
      <c r="C19" s="381"/>
      <c r="D19" s="381"/>
      <c r="E19" s="381"/>
      <c r="F19" s="381"/>
      <c r="G19" s="370"/>
      <c r="H19" s="356"/>
      <c r="I19" s="375"/>
    </row>
    <row r="20" spans="1:9" ht="16.7" customHeight="1" thickBot="1" x14ac:dyDescent="0.25">
      <c r="A20" s="135" t="s">
        <v>49</v>
      </c>
      <c r="B20" s="382">
        <v>51.790799999999997</v>
      </c>
      <c r="C20" s="383">
        <v>254.8424</v>
      </c>
      <c r="D20" s="384">
        <v>165.15620000000001</v>
      </c>
      <c r="E20" s="384">
        <v>398.35820000000001</v>
      </c>
      <c r="F20" s="383">
        <v>274.95420000000001</v>
      </c>
      <c r="G20" s="370"/>
      <c r="H20" s="356"/>
      <c r="I20" s="375"/>
    </row>
    <row r="21" spans="1:9" ht="16.7" customHeight="1" thickTop="1" x14ac:dyDescent="0.2">
      <c r="A21" s="142" t="s">
        <v>43</v>
      </c>
      <c r="B21" s="372">
        <v>5.0299999999999997E-2</v>
      </c>
      <c r="C21" s="373">
        <v>147.69</v>
      </c>
      <c r="D21" s="374">
        <v>102.81</v>
      </c>
      <c r="E21" s="374">
        <v>215.1824</v>
      </c>
      <c r="F21" s="373">
        <v>153.43729999999999</v>
      </c>
      <c r="G21" s="370"/>
      <c r="H21" s="356"/>
      <c r="I21" s="375"/>
    </row>
    <row r="22" spans="1:9" ht="16.7" customHeight="1" x14ac:dyDescent="0.2">
      <c r="A22" s="149" t="s">
        <v>44</v>
      </c>
      <c r="B22" s="376">
        <v>5.1539000000000001</v>
      </c>
      <c r="C22" s="377">
        <v>209.87860000000001</v>
      </c>
      <c r="D22" s="378">
        <v>147.44999999999999</v>
      </c>
      <c r="E22" s="378">
        <v>280.52199999999999</v>
      </c>
      <c r="F22" s="377">
        <v>214.02770000000001</v>
      </c>
      <c r="G22" s="370"/>
      <c r="H22" s="356"/>
      <c r="I22" s="375"/>
    </row>
    <row r="23" spans="1:9" ht="16.7" customHeight="1" x14ac:dyDescent="0.2">
      <c r="A23" s="149" t="s">
        <v>45</v>
      </c>
      <c r="B23" s="376">
        <v>12.8688</v>
      </c>
      <c r="C23" s="377">
        <v>253.58179999999999</v>
      </c>
      <c r="D23" s="378">
        <v>172.51</v>
      </c>
      <c r="E23" s="378">
        <v>370.32150000000001</v>
      </c>
      <c r="F23" s="377">
        <v>267.69200000000001</v>
      </c>
      <c r="G23" s="370"/>
      <c r="H23" s="356"/>
      <c r="I23" s="375"/>
    </row>
    <row r="24" spans="1:9" ht="16.7" customHeight="1" x14ac:dyDescent="0.2">
      <c r="A24" s="149" t="s">
        <v>46</v>
      </c>
      <c r="B24" s="376">
        <v>14.904999999999999</v>
      </c>
      <c r="C24" s="377">
        <v>274.96190000000001</v>
      </c>
      <c r="D24" s="378">
        <v>179.4393</v>
      </c>
      <c r="E24" s="378">
        <v>423.39569999999998</v>
      </c>
      <c r="F24" s="377">
        <v>294.93950000000001</v>
      </c>
      <c r="G24" s="370"/>
      <c r="H24" s="356"/>
      <c r="I24" s="375"/>
    </row>
    <row r="25" spans="1:9" ht="16.7" customHeight="1" x14ac:dyDescent="0.2">
      <c r="A25" s="149" t="s">
        <v>47</v>
      </c>
      <c r="B25" s="376">
        <v>10.9909</v>
      </c>
      <c r="C25" s="377">
        <v>267.06619999999998</v>
      </c>
      <c r="D25" s="378">
        <v>168.59469999999999</v>
      </c>
      <c r="E25" s="378">
        <v>428.43470000000002</v>
      </c>
      <c r="F25" s="377">
        <v>288.84010000000001</v>
      </c>
      <c r="G25" s="370"/>
      <c r="H25" s="356"/>
      <c r="I25" s="375"/>
    </row>
    <row r="26" spans="1:9" ht="16.7" customHeight="1" x14ac:dyDescent="0.2">
      <c r="A26" s="149" t="s">
        <v>48</v>
      </c>
      <c r="B26" s="376">
        <v>7.8217999999999996</v>
      </c>
      <c r="C26" s="377">
        <v>244.4195</v>
      </c>
      <c r="D26" s="378">
        <v>151.12</v>
      </c>
      <c r="E26" s="378">
        <v>411.91460000000001</v>
      </c>
      <c r="F26" s="377">
        <v>270.23399999999998</v>
      </c>
      <c r="G26" s="370"/>
      <c r="H26" s="356"/>
      <c r="I26" s="375"/>
    </row>
    <row r="27" spans="1:9" ht="13.5" customHeight="1" x14ac:dyDescent="0.2">
      <c r="A27" s="379"/>
      <c r="B27" s="380"/>
      <c r="C27" s="381"/>
      <c r="D27" s="381"/>
      <c r="E27" s="381"/>
      <c r="F27" s="381"/>
      <c r="G27" s="370"/>
      <c r="H27" s="356"/>
      <c r="I27" s="375"/>
    </row>
    <row r="28" spans="1:9" ht="16.7" customHeight="1" thickBot="1" x14ac:dyDescent="0.25">
      <c r="A28" s="135" t="s">
        <v>51</v>
      </c>
      <c r="B28" s="382">
        <v>85.164000000000001</v>
      </c>
      <c r="C28" s="383">
        <v>231.7612</v>
      </c>
      <c r="D28" s="384">
        <v>150.54</v>
      </c>
      <c r="E28" s="384">
        <v>344.91019999999997</v>
      </c>
      <c r="F28" s="383">
        <v>244.52510000000001</v>
      </c>
      <c r="G28" s="370"/>
      <c r="H28" s="356"/>
      <c r="I28" s="375"/>
    </row>
    <row r="29" spans="1:9" ht="16.7" customHeight="1" thickTop="1" x14ac:dyDescent="0.2">
      <c r="A29" s="142" t="s">
        <v>43</v>
      </c>
      <c r="B29" s="372">
        <v>6.8099999999999994E-2</v>
      </c>
      <c r="C29" s="373">
        <v>155.04</v>
      </c>
      <c r="D29" s="374">
        <v>104.48</v>
      </c>
      <c r="E29" s="374">
        <v>214.63229999999999</v>
      </c>
      <c r="F29" s="373">
        <v>158.3998</v>
      </c>
      <c r="G29" s="370"/>
      <c r="H29" s="356"/>
      <c r="I29" s="375"/>
    </row>
    <row r="30" spans="1:9" ht="16.7" customHeight="1" x14ac:dyDescent="0.2">
      <c r="A30" s="149" t="s">
        <v>44</v>
      </c>
      <c r="B30" s="376">
        <v>9.1145999999999994</v>
      </c>
      <c r="C30" s="377">
        <v>210.1585</v>
      </c>
      <c r="D30" s="378">
        <v>145.56</v>
      </c>
      <c r="E30" s="378">
        <v>280.4248</v>
      </c>
      <c r="F30" s="377">
        <v>213.0069</v>
      </c>
      <c r="G30" s="370"/>
      <c r="H30" s="356"/>
      <c r="I30" s="375"/>
    </row>
    <row r="31" spans="1:9" ht="16.7" customHeight="1" x14ac:dyDescent="0.2">
      <c r="A31" s="149" t="s">
        <v>45</v>
      </c>
      <c r="B31" s="376">
        <v>14.721399999999999</v>
      </c>
      <c r="C31" s="377">
        <v>234.37289999999999</v>
      </c>
      <c r="D31" s="378">
        <v>154.4187</v>
      </c>
      <c r="E31" s="378">
        <v>334.15</v>
      </c>
      <c r="F31" s="377">
        <v>242.69030000000001</v>
      </c>
      <c r="G31" s="370"/>
      <c r="H31" s="356"/>
      <c r="I31" s="375"/>
    </row>
    <row r="32" spans="1:9" ht="16.7" customHeight="1" x14ac:dyDescent="0.2">
      <c r="A32" s="149" t="s">
        <v>46</v>
      </c>
      <c r="B32" s="376">
        <v>24.940899999999999</v>
      </c>
      <c r="C32" s="377">
        <v>234.37809999999999</v>
      </c>
      <c r="D32" s="378">
        <v>150.91999999999999</v>
      </c>
      <c r="E32" s="378">
        <v>347.16500000000002</v>
      </c>
      <c r="F32" s="377">
        <v>246.6429</v>
      </c>
      <c r="G32" s="370"/>
      <c r="H32" s="356"/>
      <c r="I32" s="375"/>
    </row>
    <row r="33" spans="1:9" ht="16.7" customHeight="1" x14ac:dyDescent="0.2">
      <c r="A33" s="149" t="s">
        <v>47</v>
      </c>
      <c r="B33" s="376">
        <v>23.870999999999999</v>
      </c>
      <c r="C33" s="377">
        <v>236.15170000000001</v>
      </c>
      <c r="D33" s="378">
        <v>153.46</v>
      </c>
      <c r="E33" s="378">
        <v>358.19220000000001</v>
      </c>
      <c r="F33" s="377">
        <v>251.80879999999999</v>
      </c>
      <c r="G33" s="370"/>
      <c r="H33" s="356"/>
      <c r="I33" s="375"/>
    </row>
    <row r="34" spans="1:9" ht="16.7" customHeight="1" x14ac:dyDescent="0.2">
      <c r="A34" s="149" t="s">
        <v>48</v>
      </c>
      <c r="B34" s="376">
        <v>12.447699999999999</v>
      </c>
      <c r="C34" s="377">
        <v>236.59880000000001</v>
      </c>
      <c r="D34" s="378">
        <v>145.03</v>
      </c>
      <c r="E34" s="378">
        <v>363.80860000000001</v>
      </c>
      <c r="F34" s="377">
        <v>252.0341</v>
      </c>
      <c r="G34" s="370"/>
      <c r="H34" s="356"/>
      <c r="I34" s="375"/>
    </row>
    <row r="35" spans="1:9" ht="15.75" customHeight="1" x14ac:dyDescent="0.2">
      <c r="A35" s="385"/>
      <c r="B35" s="386"/>
      <c r="C35" s="387"/>
      <c r="D35" s="388"/>
      <c r="E35" s="388"/>
      <c r="F35" s="388"/>
      <c r="G35" s="370"/>
      <c r="H35" s="356"/>
      <c r="I35" s="375"/>
    </row>
    <row r="36" spans="1:9" ht="15.75" customHeight="1" x14ac:dyDescent="0.2">
      <c r="A36" s="385"/>
      <c r="B36" s="386"/>
      <c r="C36" s="387"/>
      <c r="D36" s="388"/>
      <c r="E36" s="388"/>
      <c r="F36" s="388"/>
      <c r="G36" s="370"/>
      <c r="H36" s="356"/>
      <c r="I36" s="375"/>
    </row>
    <row r="37" spans="1:9" ht="15.75" customHeight="1" x14ac:dyDescent="0.2">
      <c r="A37" s="389"/>
      <c r="B37" s="386"/>
      <c r="C37" s="387"/>
      <c r="D37" s="388"/>
      <c r="E37" s="388"/>
      <c r="F37" s="388"/>
      <c r="G37" s="370"/>
      <c r="H37" s="356"/>
      <c r="I37" s="375"/>
    </row>
    <row r="38" spans="1:9" ht="15.75" customHeight="1" x14ac:dyDescent="0.2">
      <c r="A38" s="385"/>
      <c r="B38" s="386"/>
      <c r="C38" s="387"/>
      <c r="D38" s="388"/>
      <c r="E38" s="388"/>
      <c r="F38" s="388"/>
      <c r="G38" s="370"/>
      <c r="H38" s="356"/>
      <c r="I38" s="375"/>
    </row>
    <row r="39" spans="1:9" ht="15.75" customHeight="1" x14ac:dyDescent="0.2">
      <c r="A39" s="385"/>
      <c r="B39" s="386"/>
      <c r="C39" s="387"/>
      <c r="D39" s="388"/>
      <c r="E39" s="388"/>
      <c r="F39" s="388"/>
      <c r="G39" s="370"/>
      <c r="H39" s="356"/>
      <c r="I39" s="375"/>
    </row>
    <row r="40" spans="1:9" ht="15.75" customHeight="1" x14ac:dyDescent="0.2">
      <c r="A40" s="389"/>
      <c r="B40" s="386"/>
      <c r="C40" s="387"/>
      <c r="D40" s="388"/>
      <c r="E40" s="388"/>
      <c r="F40" s="388"/>
      <c r="G40" s="370"/>
      <c r="H40" s="356"/>
      <c r="I40" s="375"/>
    </row>
    <row r="41" spans="1:9" ht="15.75" customHeight="1" x14ac:dyDescent="0.2">
      <c r="A41" s="385"/>
      <c r="B41" s="386"/>
      <c r="C41" s="387"/>
      <c r="D41" s="388"/>
      <c r="E41" s="388"/>
      <c r="F41" s="388"/>
      <c r="G41" s="370"/>
      <c r="H41" s="356"/>
      <c r="I41" s="375"/>
    </row>
    <row r="42" spans="1:9" ht="15.75" customHeight="1" x14ac:dyDescent="0.2">
      <c r="A42" s="385"/>
      <c r="B42" s="386"/>
      <c r="C42" s="387"/>
      <c r="D42" s="388"/>
      <c r="E42" s="388"/>
      <c r="F42" s="388"/>
      <c r="G42" s="370"/>
      <c r="H42" s="356"/>
      <c r="I42" s="375"/>
    </row>
    <row r="43" spans="1:9" ht="15.75" customHeight="1" x14ac:dyDescent="0.2">
      <c r="A43" s="385"/>
      <c r="B43" s="386"/>
      <c r="C43" s="387"/>
      <c r="D43" s="388"/>
      <c r="E43" s="388"/>
      <c r="F43" s="388"/>
      <c r="G43" s="370"/>
      <c r="H43" s="356"/>
      <c r="I43" s="375"/>
    </row>
    <row r="44" spans="1:9" ht="15.75" customHeight="1" x14ac:dyDescent="0.2">
      <c r="A44" s="385"/>
      <c r="B44" s="386"/>
      <c r="C44" s="387"/>
      <c r="D44" s="388"/>
      <c r="E44" s="388"/>
      <c r="F44" s="388"/>
      <c r="G44" s="370"/>
      <c r="H44" s="356"/>
      <c r="I44" s="375"/>
    </row>
    <row r="45" spans="1:9" ht="15.75" customHeight="1" x14ac:dyDescent="0.2">
      <c r="A45" s="389"/>
      <c r="B45" s="386"/>
      <c r="C45" s="387"/>
      <c r="D45" s="388"/>
      <c r="E45" s="388"/>
      <c r="F45" s="388"/>
      <c r="G45" s="370"/>
      <c r="H45" s="356"/>
      <c r="I45" s="375"/>
    </row>
    <row r="46" spans="1:9" ht="15.75" customHeight="1" x14ac:dyDescent="0.2">
      <c r="A46" s="385"/>
      <c r="B46" s="386"/>
      <c r="C46" s="387"/>
      <c r="D46" s="388"/>
      <c r="E46" s="388"/>
      <c r="F46" s="388"/>
      <c r="G46" s="370"/>
      <c r="H46" s="356"/>
      <c r="I46" s="375"/>
    </row>
    <row r="47" spans="1:9" ht="15.75" customHeight="1" x14ac:dyDescent="0.2">
      <c r="A47" s="385"/>
      <c r="B47" s="386"/>
      <c r="C47" s="387"/>
      <c r="D47" s="388"/>
      <c r="E47" s="388"/>
      <c r="F47" s="388"/>
      <c r="G47" s="370"/>
      <c r="H47" s="356"/>
      <c r="I47" s="375"/>
    </row>
    <row r="48" spans="1:9" ht="15.75" customHeight="1" x14ac:dyDescent="0.2">
      <c r="A48" s="385"/>
      <c r="B48" s="386"/>
      <c r="C48" s="387"/>
      <c r="D48" s="388"/>
      <c r="E48" s="388"/>
      <c r="F48" s="388"/>
      <c r="G48" s="370"/>
      <c r="H48" s="356"/>
      <c r="I48" s="375"/>
    </row>
    <row r="49" spans="1:9" ht="15.75" customHeight="1" x14ac:dyDescent="0.2">
      <c r="A49" s="389"/>
      <c r="B49" s="386"/>
      <c r="C49" s="387"/>
      <c r="D49" s="388"/>
      <c r="E49" s="388"/>
      <c r="F49" s="388"/>
      <c r="G49" s="370"/>
      <c r="H49" s="356"/>
      <c r="I49" s="375"/>
    </row>
    <row r="50" spans="1:9" ht="15.75" customHeight="1" x14ac:dyDescent="0.2">
      <c r="A50" s="385"/>
      <c r="B50" s="386"/>
      <c r="C50" s="387"/>
      <c r="D50" s="388"/>
      <c r="E50" s="388"/>
      <c r="F50" s="388"/>
      <c r="G50" s="370"/>
      <c r="H50" s="356"/>
      <c r="I50" s="375"/>
    </row>
    <row r="51" spans="1:9" ht="15.75" customHeight="1" x14ac:dyDescent="0.2">
      <c r="A51" s="385"/>
      <c r="B51" s="386"/>
      <c r="C51" s="387"/>
      <c r="D51" s="388"/>
      <c r="E51" s="388"/>
      <c r="F51" s="388"/>
      <c r="G51" s="370"/>
      <c r="H51" s="356"/>
      <c r="I51" s="375"/>
    </row>
    <row r="52" spans="1:9" ht="15.75" customHeight="1" x14ac:dyDescent="0.2">
      <c r="A52" s="385"/>
      <c r="B52" s="386"/>
      <c r="C52" s="387"/>
      <c r="D52" s="388"/>
      <c r="E52" s="388"/>
      <c r="F52" s="388"/>
      <c r="G52" s="370"/>
      <c r="H52" s="356"/>
      <c r="I52" s="375"/>
    </row>
    <row r="53" spans="1:9" ht="15.75" customHeight="1" x14ac:dyDescent="0.2">
      <c r="A53" s="390"/>
      <c r="B53" s="391"/>
      <c r="C53" s="392"/>
      <c r="D53" s="392"/>
      <c r="E53" s="392"/>
      <c r="F53" s="392"/>
    </row>
    <row r="54" spans="1:9" x14ac:dyDescent="0.2">
      <c r="B54" s="393"/>
      <c r="C54" s="393"/>
      <c r="D54" s="393"/>
      <c r="E54" s="393"/>
      <c r="F54" s="393"/>
    </row>
    <row r="55" spans="1:9" x14ac:dyDescent="0.2">
      <c r="B55" s="393"/>
      <c r="C55" s="393"/>
      <c r="D55" s="393"/>
      <c r="E55" s="393"/>
      <c r="F55" s="393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063C4-A1E6-4D8F-8BE3-B96CCF4B877F}">
  <sheetPr codeName="List17">
    <tabColor rgb="FF66FFFF"/>
  </sheetPr>
  <dimension ref="A1:S134"/>
  <sheetViews>
    <sheetView showGridLines="0" zoomScaleNormal="100" zoomScaleSheetLayoutView="100" workbookViewId="0">
      <selection activeCell="L35" sqref="L35"/>
    </sheetView>
  </sheetViews>
  <sheetFormatPr defaultColWidth="9.33203125" defaultRowHeight="12.75" x14ac:dyDescent="0.2"/>
  <cols>
    <col min="1" max="1" width="51.33203125" style="394" customWidth="1"/>
    <col min="2" max="2" width="14.83203125" style="394" customWidth="1"/>
    <col min="3" max="3" width="10" style="407" customWidth="1"/>
    <col min="4" max="5" width="9.5" style="394" customWidth="1"/>
    <col min="6" max="6" width="10" style="394" customWidth="1"/>
    <col min="7" max="7" width="14.33203125" customWidth="1"/>
    <col min="8" max="19" width="10.6640625" style="394" customWidth="1"/>
    <col min="20" max="16384" width="9.33203125" style="394"/>
  </cols>
  <sheetData>
    <row r="1" spans="1:19" ht="23.6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2019</v>
      </c>
      <c r="B1" s="2"/>
      <c r="C1" s="3"/>
      <c r="D1" s="1"/>
      <c r="E1" s="2"/>
      <c r="F1" s="3" t="s">
        <v>355</v>
      </c>
      <c r="H1" s="328"/>
      <c r="I1" s="328"/>
      <c r="J1" s="7"/>
      <c r="K1" s="328"/>
      <c r="L1" s="328"/>
      <c r="M1" s="328"/>
      <c r="N1" s="328"/>
      <c r="O1" s="328"/>
      <c r="P1" s="5" t="s">
        <v>1</v>
      </c>
      <c r="Q1" s="310" t="s">
        <v>2</v>
      </c>
      <c r="R1" s="328"/>
      <c r="S1" s="328"/>
    </row>
    <row r="2" spans="1:19" ht="17.100000000000001" customHeight="1" x14ac:dyDescent="0.2">
      <c r="A2" s="8"/>
      <c r="B2" s="8"/>
      <c r="C2" s="8"/>
      <c r="D2" s="356"/>
      <c r="E2" s="356"/>
      <c r="F2" s="356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</row>
    <row r="3" spans="1:19" ht="18" customHeight="1" x14ac:dyDescent="0.2">
      <c r="A3" s="14" t="s">
        <v>356</v>
      </c>
      <c r="B3" s="14"/>
      <c r="C3" s="14"/>
      <c r="D3" s="14"/>
      <c r="E3" s="14"/>
      <c r="F3" s="15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</row>
    <row r="4" spans="1:19" ht="9" customHeight="1" x14ac:dyDescent="0.2">
      <c r="A4" s="395"/>
      <c r="B4" s="360"/>
      <c r="C4" s="360"/>
      <c r="D4" s="360"/>
      <c r="E4" s="360"/>
      <c r="F4" s="360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</row>
    <row r="5" spans="1:19" ht="15.75" customHeight="1" x14ac:dyDescent="0.2">
      <c r="A5" s="395"/>
      <c r="B5" s="360"/>
      <c r="C5" s="18"/>
      <c r="D5" s="19" t="str">
        <f>VLOOKUP($P$1,[1]System!$N$2:$O$16,2,0)</f>
        <v>Hl. m. Praha</v>
      </c>
      <c r="E5" s="19"/>
      <c r="F5" s="20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</row>
    <row r="6" spans="1:19" s="398" customFormat="1" ht="6" customHeight="1" x14ac:dyDescent="0.2">
      <c r="A6" s="396"/>
      <c r="B6" s="396"/>
      <c r="C6" s="396"/>
      <c r="D6" s="396"/>
      <c r="E6" s="396"/>
      <c r="F6" s="396"/>
      <c r="G6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</row>
    <row r="7" spans="1:19" s="398" customFormat="1" ht="18.75" customHeight="1" x14ac:dyDescent="0.2">
      <c r="A7" s="361" t="s">
        <v>357</v>
      </c>
      <c r="B7" s="256" t="s">
        <v>31</v>
      </c>
      <c r="C7" s="362" t="s">
        <v>352</v>
      </c>
      <c r="D7" s="362" t="s">
        <v>353</v>
      </c>
      <c r="E7" s="363"/>
      <c r="F7" s="362" t="s">
        <v>354</v>
      </c>
      <c r="G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</row>
    <row r="8" spans="1:19" s="398" customFormat="1" ht="14.25" customHeight="1" x14ac:dyDescent="0.2">
      <c r="A8" s="361"/>
      <c r="B8" s="256"/>
      <c r="C8" s="362"/>
      <c r="D8" s="363"/>
      <c r="E8" s="363"/>
      <c r="F8" s="362"/>
      <c r="G8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7"/>
    </row>
    <row r="9" spans="1:19" s="398" customFormat="1" ht="18.75" customHeight="1" x14ac:dyDescent="0.2">
      <c r="A9" s="361"/>
      <c r="B9" s="256"/>
      <c r="C9" s="362"/>
      <c r="D9" s="363" t="s">
        <v>8</v>
      </c>
      <c r="E9" s="363" t="s">
        <v>16</v>
      </c>
      <c r="F9" s="362"/>
      <c r="G9"/>
      <c r="H9" s="397"/>
      <c r="I9" s="397"/>
      <c r="J9" s="397"/>
      <c r="K9" s="397"/>
      <c r="L9" s="397"/>
      <c r="M9" s="397"/>
      <c r="N9" s="397"/>
      <c r="O9" s="397"/>
      <c r="P9" s="397"/>
      <c r="Q9" s="397"/>
      <c r="R9" s="397"/>
      <c r="S9" s="397"/>
    </row>
    <row r="10" spans="1:19" s="398" customFormat="1" ht="18.75" customHeight="1" x14ac:dyDescent="0.2">
      <c r="A10" s="361"/>
      <c r="B10" s="256"/>
      <c r="C10" s="362"/>
      <c r="D10" s="363"/>
      <c r="E10" s="363"/>
      <c r="F10" s="362"/>
      <c r="G10"/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7"/>
    </row>
    <row r="11" spans="1:19" s="398" customFormat="1" ht="13.15" customHeight="1" x14ac:dyDescent="0.2">
      <c r="A11" s="361"/>
      <c r="B11" s="267" t="s">
        <v>27</v>
      </c>
      <c r="C11" s="364" t="s">
        <v>342</v>
      </c>
      <c r="D11" s="364" t="s">
        <v>342</v>
      </c>
      <c r="E11" s="364" t="s">
        <v>342</v>
      </c>
      <c r="F11" s="364" t="s">
        <v>342</v>
      </c>
      <c r="G11"/>
      <c r="H11" s="397"/>
      <c r="I11" s="397"/>
      <c r="J11" s="397"/>
      <c r="K11" s="397"/>
      <c r="L11" s="397"/>
      <c r="M11" s="397"/>
      <c r="N11" s="397"/>
      <c r="O11" s="397"/>
      <c r="P11" s="397"/>
      <c r="Q11" s="397"/>
      <c r="R11" s="397"/>
      <c r="S11" s="397"/>
    </row>
    <row r="12" spans="1:19" s="398" customFormat="1" ht="0.75" customHeight="1" x14ac:dyDescent="0.2">
      <c r="A12" s="399"/>
      <c r="B12" s="400"/>
      <c r="C12" s="401"/>
      <c r="D12" s="401"/>
      <c r="E12" s="401"/>
      <c r="F12" s="401"/>
      <c r="G12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</row>
    <row r="13" spans="1:19" s="398" customFormat="1" ht="13.15" customHeight="1" x14ac:dyDescent="0.2">
      <c r="A13" s="320" t="s">
        <v>186</v>
      </c>
      <c r="B13" s="321">
        <v>1.8399000000000001</v>
      </c>
      <c r="C13" s="402">
        <v>311.8974</v>
      </c>
      <c r="D13" s="403">
        <v>242.2388</v>
      </c>
      <c r="E13" s="403">
        <v>398.1112</v>
      </c>
      <c r="F13" s="403">
        <v>320.26499999999999</v>
      </c>
      <c r="G13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</row>
    <row r="14" spans="1:19" s="398" customFormat="1" ht="13.15" customHeight="1" x14ac:dyDescent="0.25">
      <c r="A14" s="404" t="s">
        <v>187</v>
      </c>
      <c r="B14" s="325">
        <v>0.95930000000000004</v>
      </c>
      <c r="C14" s="405">
        <v>451.733</v>
      </c>
      <c r="D14" s="406">
        <v>248.41050000000001</v>
      </c>
      <c r="E14" s="406">
        <v>838.49239999999998</v>
      </c>
      <c r="F14" s="406">
        <v>509.38560000000001</v>
      </c>
      <c r="G14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</row>
    <row r="15" spans="1:19" s="398" customFormat="1" ht="13.15" customHeight="1" x14ac:dyDescent="0.2">
      <c r="A15" s="320" t="s">
        <v>188</v>
      </c>
      <c r="B15" s="321">
        <v>0.123</v>
      </c>
      <c r="C15" s="402">
        <v>508.65699999999998</v>
      </c>
      <c r="D15" s="403">
        <v>333.96080000000001</v>
      </c>
      <c r="E15" s="403">
        <v>841.08109999999999</v>
      </c>
      <c r="F15" s="403">
        <v>554.12310000000002</v>
      </c>
      <c r="G15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</row>
    <row r="16" spans="1:19" s="398" customFormat="1" ht="13.15" customHeight="1" x14ac:dyDescent="0.25">
      <c r="A16" s="404" t="s">
        <v>189</v>
      </c>
      <c r="B16" s="325">
        <v>0.35899999999999999</v>
      </c>
      <c r="C16" s="405">
        <v>383.72239999999999</v>
      </c>
      <c r="D16" s="406">
        <v>252.29</v>
      </c>
      <c r="E16" s="406">
        <v>660.21950000000004</v>
      </c>
      <c r="F16" s="406">
        <v>428.13510000000002</v>
      </c>
      <c r="G16"/>
      <c r="H16" s="397"/>
      <c r="I16" s="397"/>
      <c r="J16" s="397"/>
      <c r="K16" s="397"/>
      <c r="L16" s="397"/>
      <c r="M16" s="397"/>
      <c r="N16" s="397"/>
      <c r="O16" s="397"/>
      <c r="P16" s="397"/>
      <c r="Q16" s="397"/>
      <c r="R16" s="397"/>
      <c r="S16" s="397"/>
    </row>
    <row r="17" spans="1:19" s="398" customFormat="1" ht="13.15" customHeight="1" x14ac:dyDescent="0.2">
      <c r="A17" s="320" t="s">
        <v>190</v>
      </c>
      <c r="B17" s="321">
        <v>0.14099999999999999</v>
      </c>
      <c r="C17" s="402">
        <v>393.10759999999999</v>
      </c>
      <c r="D17" s="403">
        <v>244.38720000000001</v>
      </c>
      <c r="E17" s="403">
        <v>641.83339999999998</v>
      </c>
      <c r="F17" s="403">
        <v>423.9665</v>
      </c>
      <c r="G17"/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7"/>
    </row>
    <row r="18" spans="1:19" s="398" customFormat="1" ht="13.15" customHeight="1" x14ac:dyDescent="0.25">
      <c r="A18" s="404" t="s">
        <v>191</v>
      </c>
      <c r="B18" s="325">
        <v>0.6996</v>
      </c>
      <c r="C18" s="405">
        <v>396.07139999999998</v>
      </c>
      <c r="D18" s="406">
        <v>256.20830000000001</v>
      </c>
      <c r="E18" s="406">
        <v>616.22080000000005</v>
      </c>
      <c r="F18" s="406">
        <v>419.60879999999997</v>
      </c>
      <c r="G18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97"/>
      <c r="S18" s="397"/>
    </row>
    <row r="19" spans="1:19" s="398" customFormat="1" ht="13.15" customHeight="1" x14ac:dyDescent="0.2">
      <c r="A19" s="320" t="s">
        <v>192</v>
      </c>
      <c r="B19" s="321">
        <v>8.1500000000000003E-2</v>
      </c>
      <c r="C19" s="402">
        <v>389.54930000000002</v>
      </c>
      <c r="D19" s="403">
        <v>240.7587</v>
      </c>
      <c r="E19" s="403">
        <v>586.11680000000001</v>
      </c>
      <c r="F19" s="403">
        <v>396.34269999999998</v>
      </c>
      <c r="G19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</row>
    <row r="20" spans="1:19" s="398" customFormat="1" ht="13.15" customHeight="1" x14ac:dyDescent="0.25">
      <c r="A20" s="404" t="s">
        <v>193</v>
      </c>
      <c r="B20" s="325">
        <v>0.15140000000000001</v>
      </c>
      <c r="C20" s="405">
        <v>375.55380000000002</v>
      </c>
      <c r="D20" s="406">
        <v>206.315</v>
      </c>
      <c r="E20" s="406">
        <v>634.57039999999995</v>
      </c>
      <c r="F20" s="406">
        <v>402.00529999999998</v>
      </c>
      <c r="G20"/>
      <c r="H20" s="397"/>
      <c r="I20" s="397"/>
      <c r="J20" s="397"/>
      <c r="K20" s="397"/>
      <c r="L20" s="397"/>
      <c r="M20" s="397"/>
      <c r="N20" s="397"/>
      <c r="O20" s="397"/>
      <c r="P20" s="397"/>
      <c r="Q20" s="397"/>
      <c r="R20" s="397"/>
      <c r="S20" s="397"/>
    </row>
    <row r="21" spans="1:19" s="398" customFormat="1" ht="13.15" customHeight="1" x14ac:dyDescent="0.2">
      <c r="A21" s="320" t="s">
        <v>194</v>
      </c>
      <c r="B21" s="321">
        <v>0.29039999999999999</v>
      </c>
      <c r="C21" s="402">
        <v>419.65320000000003</v>
      </c>
      <c r="D21" s="403">
        <v>230.98849999999999</v>
      </c>
      <c r="E21" s="403">
        <v>651.76739999999995</v>
      </c>
      <c r="F21" s="403">
        <v>436.87540000000001</v>
      </c>
      <c r="G21"/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</row>
    <row r="22" spans="1:19" s="398" customFormat="1" ht="13.15" customHeight="1" x14ac:dyDescent="0.25">
      <c r="A22" s="404" t="s">
        <v>195</v>
      </c>
      <c r="B22" s="325">
        <v>7.2800000000000004E-2</v>
      </c>
      <c r="C22" s="405">
        <v>440.36279999999999</v>
      </c>
      <c r="D22" s="406">
        <v>253.07069999999999</v>
      </c>
      <c r="E22" s="406">
        <v>727.10500000000002</v>
      </c>
      <c r="F22" s="406">
        <v>463.18380000000002</v>
      </c>
      <c r="G22"/>
      <c r="H22" s="397"/>
      <c r="I22" s="397"/>
      <c r="J22" s="397"/>
      <c r="K22" s="397"/>
      <c r="L22" s="397"/>
      <c r="M22" s="397"/>
      <c r="N22" s="397"/>
      <c r="O22" s="397"/>
      <c r="P22" s="397"/>
      <c r="Q22" s="397"/>
      <c r="R22" s="397"/>
      <c r="S22" s="397"/>
    </row>
    <row r="23" spans="1:19" s="398" customFormat="1" ht="13.15" customHeight="1" x14ac:dyDescent="0.2">
      <c r="A23" s="320" t="s">
        <v>196</v>
      </c>
      <c r="B23" s="321">
        <v>0.2369</v>
      </c>
      <c r="C23" s="402">
        <v>351.30419999999998</v>
      </c>
      <c r="D23" s="403">
        <v>230.23580000000001</v>
      </c>
      <c r="E23" s="403">
        <v>547.19479999999999</v>
      </c>
      <c r="F23" s="403">
        <v>384.42200000000003</v>
      </c>
      <c r="G23"/>
      <c r="H23" s="397"/>
      <c r="I23" s="397"/>
      <c r="J23" s="397"/>
      <c r="K23" s="397"/>
      <c r="L23" s="397"/>
      <c r="M23" s="397"/>
      <c r="N23" s="397"/>
      <c r="O23" s="397"/>
      <c r="P23" s="397"/>
      <c r="Q23" s="397"/>
      <c r="R23" s="397"/>
      <c r="S23" s="397"/>
    </row>
    <row r="24" spans="1:19" s="398" customFormat="1" ht="13.15" customHeight="1" x14ac:dyDescent="0.25">
      <c r="A24" s="404" t="s">
        <v>197</v>
      </c>
      <c r="B24" s="325">
        <v>0.35859999999999997</v>
      </c>
      <c r="C24" s="405">
        <v>340.41879999999998</v>
      </c>
      <c r="D24" s="406">
        <v>244.78319999999999</v>
      </c>
      <c r="E24" s="406">
        <v>440.57319999999999</v>
      </c>
      <c r="F24" s="406">
        <v>343.2867</v>
      </c>
      <c r="G24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</row>
    <row r="25" spans="1:19" s="398" customFormat="1" ht="13.15" customHeight="1" x14ac:dyDescent="0.2">
      <c r="A25" s="320" t="s">
        <v>198</v>
      </c>
      <c r="B25" s="321">
        <v>0.30690000000000001</v>
      </c>
      <c r="C25" s="402">
        <v>416.73520000000002</v>
      </c>
      <c r="D25" s="403">
        <v>288.96499999999997</v>
      </c>
      <c r="E25" s="403">
        <v>710.87760000000003</v>
      </c>
      <c r="F25" s="403">
        <v>463.08019999999999</v>
      </c>
      <c r="G25"/>
      <c r="H25" s="397"/>
      <c r="I25" s="397"/>
      <c r="J25" s="397"/>
      <c r="K25" s="397"/>
      <c r="L25" s="397"/>
      <c r="M25" s="397"/>
      <c r="N25" s="397"/>
      <c r="O25" s="397"/>
      <c r="P25" s="397"/>
      <c r="Q25" s="397"/>
      <c r="R25" s="397"/>
      <c r="S25" s="397"/>
    </row>
    <row r="26" spans="1:19" s="398" customFormat="1" ht="13.15" customHeight="1" x14ac:dyDescent="0.25">
      <c r="A26" s="404" t="s">
        <v>199</v>
      </c>
      <c r="B26" s="325">
        <v>6.9099999999999995E-2</v>
      </c>
      <c r="C26" s="405">
        <v>294.74610000000001</v>
      </c>
      <c r="D26" s="406">
        <v>236.05160000000001</v>
      </c>
      <c r="E26" s="406">
        <v>431.14229999999998</v>
      </c>
      <c r="F26" s="406">
        <v>310.91230000000002</v>
      </c>
      <c r="G26"/>
      <c r="H26" s="397"/>
      <c r="I26" s="397"/>
      <c r="J26" s="397"/>
      <c r="K26" s="397"/>
      <c r="L26" s="397"/>
      <c r="M26" s="397"/>
      <c r="N26" s="397"/>
      <c r="O26" s="397"/>
      <c r="P26" s="397"/>
      <c r="Q26" s="397"/>
      <c r="R26" s="397"/>
      <c r="S26" s="397"/>
    </row>
    <row r="27" spans="1:19" s="398" customFormat="1" ht="13.15" customHeight="1" x14ac:dyDescent="0.2">
      <c r="A27" s="320" t="s">
        <v>200</v>
      </c>
      <c r="B27" s="321">
        <v>0.23710000000000001</v>
      </c>
      <c r="C27" s="402">
        <v>274.72250000000003</v>
      </c>
      <c r="D27" s="403">
        <v>197.1782</v>
      </c>
      <c r="E27" s="403">
        <v>477.18099999999998</v>
      </c>
      <c r="F27" s="403">
        <v>314.33800000000002</v>
      </c>
      <c r="G27"/>
      <c r="H27" s="397"/>
      <c r="I27" s="397"/>
      <c r="J27" s="397"/>
      <c r="K27" s="397"/>
      <c r="L27" s="397"/>
      <c r="M27" s="397"/>
      <c r="N27" s="397"/>
      <c r="O27" s="397"/>
      <c r="P27" s="397"/>
      <c r="Q27" s="397"/>
      <c r="R27" s="397"/>
      <c r="S27" s="397"/>
    </row>
    <row r="28" spans="1:19" s="398" customFormat="1" ht="13.15" customHeight="1" x14ac:dyDescent="0.25">
      <c r="A28" s="404" t="s">
        <v>201</v>
      </c>
      <c r="B28" s="325">
        <v>0.89200000000000002</v>
      </c>
      <c r="C28" s="405">
        <v>417.19260000000003</v>
      </c>
      <c r="D28" s="406">
        <v>285.49810000000002</v>
      </c>
      <c r="E28" s="406">
        <v>580.21680000000003</v>
      </c>
      <c r="F28" s="406">
        <v>430.24360000000001</v>
      </c>
      <c r="G28"/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7"/>
      <c r="S28" s="397"/>
    </row>
    <row r="29" spans="1:19" s="398" customFormat="1" ht="13.15" customHeight="1" x14ac:dyDescent="0.2">
      <c r="A29" s="320" t="s">
        <v>202</v>
      </c>
      <c r="B29" s="321">
        <v>0.94840000000000002</v>
      </c>
      <c r="C29" s="402">
        <v>426.17529999999999</v>
      </c>
      <c r="D29" s="403">
        <v>289.8596</v>
      </c>
      <c r="E29" s="403">
        <v>594.60559999999998</v>
      </c>
      <c r="F29" s="403">
        <v>436.63470000000001</v>
      </c>
      <c r="G29"/>
      <c r="H29" s="397"/>
      <c r="I29" s="397"/>
      <c r="J29" s="397"/>
      <c r="K29" s="397"/>
      <c r="L29" s="397"/>
      <c r="M29" s="397"/>
      <c r="N29" s="397"/>
      <c r="O29" s="397"/>
      <c r="P29" s="397"/>
      <c r="Q29" s="397"/>
      <c r="R29" s="397"/>
      <c r="S29" s="397"/>
    </row>
    <row r="30" spans="1:19" s="398" customFormat="1" ht="13.15" customHeight="1" x14ac:dyDescent="0.25">
      <c r="A30" s="404" t="s">
        <v>203</v>
      </c>
      <c r="B30" s="325">
        <v>9.4299999999999995E-2</v>
      </c>
      <c r="C30" s="405">
        <v>318.25479999999999</v>
      </c>
      <c r="D30" s="406">
        <v>170.18</v>
      </c>
      <c r="E30" s="406">
        <v>512.85559999999998</v>
      </c>
      <c r="F30" s="406">
        <v>326.05279999999999</v>
      </c>
      <c r="G30"/>
      <c r="H30" s="397"/>
      <c r="I30" s="397"/>
      <c r="J30" s="397"/>
      <c r="K30" s="397"/>
      <c r="L30" s="397"/>
      <c r="M30" s="397"/>
      <c r="N30" s="397"/>
      <c r="O30" s="397"/>
      <c r="P30" s="397"/>
      <c r="Q30" s="397"/>
      <c r="R30" s="397"/>
      <c r="S30" s="397"/>
    </row>
    <row r="31" spans="1:19" s="398" customFormat="1" ht="13.15" customHeight="1" x14ac:dyDescent="0.2">
      <c r="A31" s="320" t="s">
        <v>204</v>
      </c>
      <c r="B31" s="321">
        <v>4.2799999999999998E-2</v>
      </c>
      <c r="C31" s="402">
        <v>326.58800000000002</v>
      </c>
      <c r="D31" s="403">
        <v>219.19810000000001</v>
      </c>
      <c r="E31" s="403">
        <v>508.73020000000002</v>
      </c>
      <c r="F31" s="403">
        <v>345.1542</v>
      </c>
      <c r="G31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97"/>
    </row>
    <row r="32" spans="1:19" s="398" customFormat="1" ht="13.15" customHeight="1" x14ac:dyDescent="0.25">
      <c r="A32" s="404" t="s">
        <v>205</v>
      </c>
      <c r="B32" s="325">
        <v>0.53879999999999995</v>
      </c>
      <c r="C32" s="405">
        <v>246.55699999999999</v>
      </c>
      <c r="D32" s="406">
        <v>179.48589999999999</v>
      </c>
      <c r="E32" s="406">
        <v>359.37220000000002</v>
      </c>
      <c r="F32" s="406">
        <v>262.12220000000002</v>
      </c>
      <c r="G32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</row>
    <row r="33" spans="1:19" s="398" customFormat="1" ht="13.15" customHeight="1" x14ac:dyDescent="0.2">
      <c r="A33" s="320" t="s">
        <v>206</v>
      </c>
      <c r="B33" s="321">
        <v>0.39650000000000002</v>
      </c>
      <c r="C33" s="402">
        <v>240.94759999999999</v>
      </c>
      <c r="D33" s="403">
        <v>179.58840000000001</v>
      </c>
      <c r="E33" s="403">
        <v>334.80239999999998</v>
      </c>
      <c r="F33" s="403">
        <v>250.7491</v>
      </c>
      <c r="G33"/>
      <c r="H33" s="397"/>
      <c r="I33" s="397"/>
      <c r="J33" s="397"/>
      <c r="K33" s="397"/>
      <c r="L33" s="397"/>
      <c r="M33" s="397"/>
      <c r="N33" s="397"/>
      <c r="O33" s="397"/>
      <c r="P33" s="397"/>
      <c r="Q33" s="397"/>
      <c r="R33" s="397"/>
      <c r="S33" s="397"/>
    </row>
    <row r="34" spans="1:19" s="398" customFormat="1" ht="13.15" customHeight="1" x14ac:dyDescent="0.25">
      <c r="A34" s="404" t="s">
        <v>207</v>
      </c>
      <c r="B34" s="325">
        <v>0.67290000000000005</v>
      </c>
      <c r="C34" s="405">
        <v>260.09050000000002</v>
      </c>
      <c r="D34" s="406">
        <v>191.3289</v>
      </c>
      <c r="E34" s="406">
        <v>349.65769999999998</v>
      </c>
      <c r="F34" s="406">
        <v>263.4982</v>
      </c>
      <c r="G34"/>
      <c r="H34" s="397"/>
      <c r="I34" s="397"/>
      <c r="J34" s="397"/>
      <c r="K34" s="397"/>
      <c r="L34" s="397"/>
      <c r="M34" s="397"/>
      <c r="N34" s="397"/>
      <c r="O34" s="397"/>
      <c r="P34" s="397"/>
      <c r="Q34" s="397"/>
      <c r="R34" s="397"/>
      <c r="S34" s="397"/>
    </row>
    <row r="35" spans="1:19" s="398" customFormat="1" ht="13.15" customHeight="1" x14ac:dyDescent="0.2">
      <c r="A35" s="320" t="s">
        <v>208</v>
      </c>
      <c r="B35" s="321">
        <v>0.54390000000000005</v>
      </c>
      <c r="C35" s="402">
        <v>250.637</v>
      </c>
      <c r="D35" s="403">
        <v>191.24</v>
      </c>
      <c r="E35" s="403">
        <v>352.74950000000001</v>
      </c>
      <c r="F35" s="403">
        <v>265.72859999999997</v>
      </c>
      <c r="G35"/>
      <c r="H35" s="397"/>
      <c r="I35" s="397"/>
      <c r="J35" s="397"/>
      <c r="K35" s="397"/>
      <c r="L35" s="397"/>
      <c r="M35" s="397"/>
      <c r="N35" s="397"/>
      <c r="O35" s="397"/>
      <c r="P35" s="397"/>
      <c r="Q35" s="397"/>
      <c r="R35" s="397"/>
      <c r="S35" s="397"/>
    </row>
    <row r="36" spans="1:19" s="398" customFormat="1" ht="13.15" customHeight="1" x14ac:dyDescent="0.25">
      <c r="A36" s="404" t="s">
        <v>209</v>
      </c>
      <c r="B36" s="325">
        <v>0.372</v>
      </c>
      <c r="C36" s="405">
        <v>336.65929999999997</v>
      </c>
      <c r="D36" s="406">
        <v>216.90299999999999</v>
      </c>
      <c r="E36" s="406">
        <v>435.78</v>
      </c>
      <c r="F36" s="406">
        <v>331.59930000000003</v>
      </c>
      <c r="G36"/>
      <c r="H36" s="397"/>
      <c r="I36" s="397"/>
      <c r="J36" s="397"/>
      <c r="K36" s="397"/>
      <c r="L36" s="397"/>
      <c r="M36" s="397"/>
      <c r="N36" s="397"/>
      <c r="O36" s="397"/>
      <c r="P36" s="397"/>
      <c r="Q36" s="397"/>
      <c r="R36" s="397"/>
      <c r="S36" s="397"/>
    </row>
    <row r="37" spans="1:19" s="398" customFormat="1" ht="13.15" customHeight="1" x14ac:dyDescent="0.2">
      <c r="A37" s="320" t="s">
        <v>210</v>
      </c>
      <c r="B37" s="321">
        <v>4.1186999999999996</v>
      </c>
      <c r="C37" s="402">
        <v>357.14019999999999</v>
      </c>
      <c r="D37" s="403">
        <v>238.65450000000001</v>
      </c>
      <c r="E37" s="403">
        <v>566.8433</v>
      </c>
      <c r="F37" s="403">
        <v>386.84550000000002</v>
      </c>
      <c r="G37"/>
      <c r="H37" s="397"/>
      <c r="I37" s="397"/>
      <c r="J37" s="397"/>
      <c r="K37" s="397"/>
      <c r="L37" s="397"/>
      <c r="M37" s="397"/>
      <c r="N37" s="397"/>
      <c r="O37" s="397"/>
      <c r="P37" s="397"/>
      <c r="Q37" s="397"/>
      <c r="R37" s="397"/>
      <c r="S37" s="397"/>
    </row>
    <row r="38" spans="1:19" s="398" customFormat="1" ht="13.15" customHeight="1" x14ac:dyDescent="0.25">
      <c r="A38" s="404" t="s">
        <v>211</v>
      </c>
      <c r="B38" s="325">
        <v>3.8803999999999998</v>
      </c>
      <c r="C38" s="405">
        <v>295.64249999999998</v>
      </c>
      <c r="D38" s="406">
        <v>217.89830000000001</v>
      </c>
      <c r="E38" s="406">
        <v>363.92750000000001</v>
      </c>
      <c r="F38" s="406">
        <v>296.09410000000003</v>
      </c>
      <c r="G38"/>
      <c r="H38" s="397"/>
      <c r="I38" s="397"/>
      <c r="J38" s="397"/>
      <c r="K38" s="397"/>
      <c r="L38" s="397"/>
      <c r="M38" s="397"/>
      <c r="N38" s="397"/>
      <c r="O38" s="397"/>
      <c r="P38" s="397"/>
      <c r="Q38" s="397"/>
      <c r="R38" s="397"/>
      <c r="S38" s="397"/>
    </row>
    <row r="39" spans="1:19" s="398" customFormat="1" ht="13.15" customHeight="1" x14ac:dyDescent="0.2">
      <c r="A39" s="320" t="s">
        <v>212</v>
      </c>
      <c r="B39" s="321">
        <v>1.5041</v>
      </c>
      <c r="C39" s="402">
        <v>264.49579999999997</v>
      </c>
      <c r="D39" s="403">
        <v>204.4581</v>
      </c>
      <c r="E39" s="403">
        <v>358.59460000000001</v>
      </c>
      <c r="F39" s="403">
        <v>276.3313</v>
      </c>
      <c r="G39"/>
      <c r="H39" s="397"/>
      <c r="I39" s="397"/>
      <c r="J39" s="397"/>
      <c r="K39" s="397"/>
      <c r="L39" s="397"/>
      <c r="M39" s="397"/>
      <c r="N39" s="397"/>
      <c r="O39" s="397"/>
      <c r="P39" s="397"/>
      <c r="Q39" s="397"/>
      <c r="R39" s="397"/>
      <c r="S39" s="397"/>
    </row>
    <row r="40" spans="1:19" s="398" customFormat="1" ht="13.15" customHeight="1" x14ac:dyDescent="0.25">
      <c r="A40" s="404" t="s">
        <v>213</v>
      </c>
      <c r="B40" s="325">
        <v>5.5613999999999999</v>
      </c>
      <c r="C40" s="405">
        <v>276.41079999999999</v>
      </c>
      <c r="D40" s="406">
        <v>209.95930000000001</v>
      </c>
      <c r="E40" s="406">
        <v>363.15</v>
      </c>
      <c r="F40" s="406">
        <v>284.2294</v>
      </c>
      <c r="G40"/>
      <c r="H40" s="397"/>
      <c r="I40" s="397"/>
      <c r="J40" s="397"/>
      <c r="K40" s="397"/>
      <c r="L40" s="397"/>
      <c r="M40" s="397"/>
      <c r="N40" s="397"/>
      <c r="O40" s="397"/>
      <c r="P40" s="397"/>
      <c r="Q40" s="397"/>
      <c r="R40" s="397"/>
      <c r="S40" s="397"/>
    </row>
    <row r="41" spans="1:19" s="398" customFormat="1" ht="13.15" customHeight="1" x14ac:dyDescent="0.2">
      <c r="A41" s="320" t="s">
        <v>214</v>
      </c>
      <c r="B41" s="321">
        <v>2.6415000000000002</v>
      </c>
      <c r="C41" s="402">
        <v>273.33210000000003</v>
      </c>
      <c r="D41" s="403">
        <v>204.66749999999999</v>
      </c>
      <c r="E41" s="403">
        <v>345.72</v>
      </c>
      <c r="F41" s="403">
        <v>276.78579999999999</v>
      </c>
      <c r="G41"/>
      <c r="H41" s="397"/>
      <c r="I41" s="397"/>
      <c r="J41" s="397"/>
      <c r="K41" s="397"/>
      <c r="L41" s="397"/>
      <c r="M41" s="397"/>
      <c r="N41" s="397"/>
      <c r="O41" s="397"/>
      <c r="P41" s="397"/>
      <c r="Q41" s="397"/>
      <c r="R41" s="397"/>
      <c r="S41" s="397"/>
    </row>
    <row r="42" spans="1:19" s="398" customFormat="1" ht="13.15" customHeight="1" x14ac:dyDescent="0.25">
      <c r="A42" s="404" t="s">
        <v>215</v>
      </c>
      <c r="B42" s="325">
        <v>2.7212000000000001</v>
      </c>
      <c r="C42" s="405">
        <v>235.55260000000001</v>
      </c>
      <c r="D42" s="406">
        <v>187.74950000000001</v>
      </c>
      <c r="E42" s="406">
        <v>296.786</v>
      </c>
      <c r="F42" s="406">
        <v>240.6978</v>
      </c>
      <c r="G42"/>
      <c r="H42" s="397"/>
      <c r="I42" s="397"/>
      <c r="J42" s="397"/>
      <c r="K42" s="397"/>
      <c r="L42" s="397"/>
      <c r="M42" s="397"/>
      <c r="N42" s="397"/>
      <c r="O42" s="397"/>
      <c r="P42" s="397"/>
      <c r="Q42" s="397"/>
      <c r="R42" s="397"/>
      <c r="S42" s="397"/>
    </row>
    <row r="43" spans="1:19" s="398" customFormat="1" ht="13.15" customHeight="1" x14ac:dyDescent="0.2">
      <c r="A43" s="320" t="s">
        <v>216</v>
      </c>
      <c r="B43" s="321">
        <v>0.32229999999999998</v>
      </c>
      <c r="C43" s="402">
        <v>270.38350000000003</v>
      </c>
      <c r="D43" s="403">
        <v>205.20259999999999</v>
      </c>
      <c r="E43" s="403">
        <v>346.07190000000003</v>
      </c>
      <c r="F43" s="403">
        <v>274.85739999999998</v>
      </c>
      <c r="G43"/>
      <c r="H43" s="397"/>
      <c r="I43" s="397"/>
      <c r="J43" s="397"/>
      <c r="K43" s="397"/>
      <c r="L43" s="397"/>
      <c r="M43" s="397"/>
      <c r="N43" s="397"/>
      <c r="O43" s="397"/>
      <c r="P43" s="397"/>
      <c r="Q43" s="397"/>
      <c r="R43" s="397"/>
      <c r="S43" s="397"/>
    </row>
    <row r="44" spans="1:19" s="398" customFormat="1" ht="13.15" customHeight="1" x14ac:dyDescent="0.25">
      <c r="A44" s="404" t="s">
        <v>217</v>
      </c>
      <c r="B44" s="325">
        <v>0.31940000000000002</v>
      </c>
      <c r="C44" s="405">
        <v>271.16379999999998</v>
      </c>
      <c r="D44" s="406">
        <v>222.81</v>
      </c>
      <c r="E44" s="406">
        <v>339.065</v>
      </c>
      <c r="F44" s="406">
        <v>278.93119999999999</v>
      </c>
      <c r="G44"/>
      <c r="H44" s="397"/>
      <c r="I44" s="397"/>
      <c r="J44" s="397"/>
      <c r="K44" s="397"/>
      <c r="L44" s="397"/>
      <c r="M44" s="397"/>
      <c r="N44" s="397"/>
      <c r="O44" s="397"/>
      <c r="P44" s="397"/>
      <c r="Q44" s="397"/>
      <c r="R44" s="397"/>
      <c r="S44" s="397"/>
    </row>
    <row r="45" spans="1:19" s="398" customFormat="1" ht="13.15" customHeight="1" x14ac:dyDescent="0.2">
      <c r="A45" s="320" t="s">
        <v>218</v>
      </c>
      <c r="B45" s="321">
        <v>2.3216000000000001</v>
      </c>
      <c r="C45" s="402">
        <v>224.3023</v>
      </c>
      <c r="D45" s="403">
        <v>167.38210000000001</v>
      </c>
      <c r="E45" s="403">
        <v>304.85390000000001</v>
      </c>
      <c r="F45" s="403">
        <v>232.9365</v>
      </c>
      <c r="G45"/>
      <c r="H45" s="397"/>
      <c r="I45" s="397"/>
      <c r="J45" s="397"/>
      <c r="K45" s="397"/>
      <c r="L45" s="397"/>
      <c r="M45" s="397"/>
      <c r="N45" s="397"/>
      <c r="O45" s="397"/>
      <c r="P45" s="397"/>
      <c r="Q45" s="397"/>
      <c r="R45" s="397"/>
      <c r="S45" s="397"/>
    </row>
    <row r="46" spans="1:19" s="398" customFormat="1" ht="13.15" customHeight="1" x14ac:dyDescent="0.25">
      <c r="A46" s="404" t="s">
        <v>219</v>
      </c>
      <c r="B46" s="325">
        <v>1.1329</v>
      </c>
      <c r="C46" s="405">
        <v>262.96820000000002</v>
      </c>
      <c r="D46" s="406">
        <v>191.41909999999999</v>
      </c>
      <c r="E46" s="406">
        <v>374.66649999999998</v>
      </c>
      <c r="F46" s="406">
        <v>276.63479999999998</v>
      </c>
      <c r="G46"/>
      <c r="H46" s="397"/>
      <c r="I46" s="397"/>
      <c r="J46" s="397"/>
      <c r="K46" s="397"/>
      <c r="L46" s="397"/>
      <c r="M46" s="397"/>
      <c r="N46" s="397"/>
      <c r="O46" s="397"/>
      <c r="P46" s="397"/>
      <c r="Q46" s="397"/>
      <c r="R46" s="397"/>
      <c r="S46" s="397"/>
    </row>
    <row r="47" spans="1:19" s="398" customFormat="1" ht="13.15" customHeight="1" x14ac:dyDescent="0.2">
      <c r="A47" s="320" t="s">
        <v>220</v>
      </c>
      <c r="B47" s="321">
        <v>7.6220999999999997</v>
      </c>
      <c r="C47" s="402">
        <v>283.65949999999998</v>
      </c>
      <c r="D47" s="403">
        <v>195.33840000000001</v>
      </c>
      <c r="E47" s="403">
        <v>427.25470000000001</v>
      </c>
      <c r="F47" s="403">
        <v>300.3956</v>
      </c>
      <c r="G47"/>
      <c r="H47" s="397"/>
      <c r="I47" s="397"/>
      <c r="J47" s="397"/>
      <c r="K47" s="397"/>
      <c r="L47" s="397"/>
      <c r="M47" s="397"/>
      <c r="N47" s="397"/>
      <c r="O47" s="397"/>
      <c r="P47" s="397"/>
      <c r="Q47" s="397"/>
      <c r="R47" s="397"/>
      <c r="S47" s="397"/>
    </row>
    <row r="48" spans="1:19" s="398" customFormat="1" ht="13.15" customHeight="1" x14ac:dyDescent="0.25">
      <c r="A48" s="404" t="s">
        <v>221</v>
      </c>
      <c r="B48" s="325">
        <v>0.77039999999999997</v>
      </c>
      <c r="C48" s="405">
        <v>231.17959999999999</v>
      </c>
      <c r="D48" s="406">
        <v>183.38149999999999</v>
      </c>
      <c r="E48" s="406">
        <v>321.07220000000001</v>
      </c>
      <c r="F48" s="406">
        <v>243.9896</v>
      </c>
      <c r="G48"/>
      <c r="H48" s="397"/>
      <c r="I48" s="397"/>
      <c r="J48" s="397"/>
      <c r="K48" s="397"/>
      <c r="L48" s="397"/>
      <c r="M48" s="397"/>
      <c r="N48" s="397"/>
      <c r="O48" s="397"/>
      <c r="P48" s="397"/>
      <c r="Q48" s="397"/>
      <c r="R48" s="397"/>
      <c r="S48" s="397"/>
    </row>
    <row r="49" spans="1:19" s="398" customFormat="1" ht="13.15" customHeight="1" x14ac:dyDescent="0.2">
      <c r="A49" s="320" t="s">
        <v>222</v>
      </c>
      <c r="B49" s="321">
        <v>0.5847</v>
      </c>
      <c r="C49" s="402">
        <v>217.36619999999999</v>
      </c>
      <c r="D49" s="403">
        <v>172.2105</v>
      </c>
      <c r="E49" s="403">
        <v>265.52699999999999</v>
      </c>
      <c r="F49" s="403">
        <v>217.6619</v>
      </c>
      <c r="G49"/>
      <c r="H49" s="397"/>
      <c r="I49" s="397"/>
      <c r="J49" s="397"/>
      <c r="K49" s="397"/>
      <c r="L49" s="397"/>
      <c r="M49" s="397"/>
      <c r="N49" s="397"/>
      <c r="O49" s="397"/>
      <c r="P49" s="397"/>
      <c r="Q49" s="397"/>
      <c r="R49" s="397"/>
      <c r="S49" s="397"/>
    </row>
    <row r="50" spans="1:19" s="398" customFormat="1" ht="13.15" customHeight="1" x14ac:dyDescent="0.25">
      <c r="A50" s="404" t="s">
        <v>223</v>
      </c>
      <c r="B50" s="325">
        <v>1.7669999999999999</v>
      </c>
      <c r="C50" s="405">
        <v>263.89949999999999</v>
      </c>
      <c r="D50" s="406">
        <v>186.23830000000001</v>
      </c>
      <c r="E50" s="406">
        <v>386.85079999999999</v>
      </c>
      <c r="F50" s="406">
        <v>279.36860000000001</v>
      </c>
      <c r="G50"/>
      <c r="H50" s="397"/>
      <c r="I50" s="397"/>
      <c r="J50" s="397"/>
      <c r="K50" s="397"/>
      <c r="L50" s="397"/>
      <c r="M50" s="397"/>
      <c r="N50" s="397"/>
      <c r="O50" s="397"/>
      <c r="P50" s="397"/>
      <c r="Q50" s="397"/>
      <c r="R50" s="397"/>
      <c r="S50" s="397"/>
    </row>
    <row r="51" spans="1:19" s="398" customFormat="1" ht="13.15" customHeight="1" x14ac:dyDescent="0.2">
      <c r="A51" s="320" t="s">
        <v>224</v>
      </c>
      <c r="B51" s="321">
        <v>0.75080000000000002</v>
      </c>
      <c r="C51" s="402">
        <v>202.98949999999999</v>
      </c>
      <c r="D51" s="403">
        <v>157.6936</v>
      </c>
      <c r="E51" s="403">
        <v>293.61180000000002</v>
      </c>
      <c r="F51" s="403">
        <v>217.8844</v>
      </c>
      <c r="G51"/>
      <c r="H51" s="397"/>
      <c r="I51" s="397"/>
      <c r="J51" s="397"/>
      <c r="K51" s="397"/>
      <c r="L51" s="397"/>
      <c r="M51" s="397"/>
      <c r="N51" s="397"/>
      <c r="O51" s="397"/>
      <c r="P51" s="397"/>
      <c r="Q51" s="397"/>
      <c r="R51" s="397"/>
      <c r="S51" s="397"/>
    </row>
    <row r="52" spans="1:19" s="398" customFormat="1" ht="13.15" customHeight="1" x14ac:dyDescent="0.25">
      <c r="A52" s="404" t="s">
        <v>225</v>
      </c>
      <c r="B52" s="325">
        <v>0.4965</v>
      </c>
      <c r="C52" s="405">
        <v>234.77979999999999</v>
      </c>
      <c r="D52" s="406">
        <v>178.1703</v>
      </c>
      <c r="E52" s="406">
        <v>332.6893</v>
      </c>
      <c r="F52" s="406">
        <v>248.3459</v>
      </c>
      <c r="G52"/>
      <c r="H52" s="397"/>
      <c r="I52" s="397"/>
      <c r="J52" s="397"/>
      <c r="K52" s="397"/>
      <c r="L52" s="397"/>
      <c r="M52" s="397"/>
      <c r="N52" s="397"/>
      <c r="O52" s="397"/>
      <c r="P52" s="397"/>
      <c r="Q52" s="397"/>
      <c r="R52" s="397"/>
      <c r="S52" s="397"/>
    </row>
    <row r="53" spans="1:19" s="398" customFormat="1" ht="13.15" customHeight="1" x14ac:dyDescent="0.2">
      <c r="A53" s="320" t="s">
        <v>226</v>
      </c>
      <c r="B53" s="321">
        <v>0.49099999999999999</v>
      </c>
      <c r="C53" s="402">
        <v>221.43969999999999</v>
      </c>
      <c r="D53" s="403">
        <v>166.43199999999999</v>
      </c>
      <c r="E53" s="403">
        <v>309.9948</v>
      </c>
      <c r="F53" s="403">
        <v>232.7525</v>
      </c>
      <c r="G53"/>
      <c r="H53" s="397"/>
      <c r="I53" s="397"/>
      <c r="J53" s="397"/>
      <c r="K53" s="397"/>
      <c r="L53" s="397"/>
      <c r="M53" s="397"/>
      <c r="N53" s="397"/>
      <c r="O53" s="397"/>
      <c r="P53" s="397"/>
      <c r="Q53" s="397"/>
      <c r="R53" s="397"/>
      <c r="S53" s="397"/>
    </row>
    <row r="54" spans="1:19" s="398" customFormat="1" ht="13.15" customHeight="1" x14ac:dyDescent="0.25">
      <c r="A54" s="404" t="s">
        <v>227</v>
      </c>
      <c r="B54" s="325">
        <v>0.74060000000000004</v>
      </c>
      <c r="C54" s="405">
        <v>232.0121</v>
      </c>
      <c r="D54" s="406">
        <v>195.92660000000001</v>
      </c>
      <c r="E54" s="406">
        <v>320.92579999999998</v>
      </c>
      <c r="F54" s="406">
        <v>248.97540000000001</v>
      </c>
      <c r="G54"/>
      <c r="H54" s="397"/>
      <c r="I54" s="397"/>
      <c r="J54" s="397"/>
      <c r="K54" s="397"/>
      <c r="L54" s="397"/>
      <c r="M54" s="397"/>
      <c r="N54" s="397"/>
      <c r="O54" s="397"/>
      <c r="P54" s="397"/>
      <c r="Q54" s="397"/>
      <c r="R54" s="397"/>
      <c r="S54" s="397"/>
    </row>
    <row r="55" spans="1:19" s="398" customFormat="1" ht="13.15" customHeight="1" x14ac:dyDescent="0.2">
      <c r="A55" s="320" t="s">
        <v>228</v>
      </c>
      <c r="B55" s="321">
        <v>0.61709999999999998</v>
      </c>
      <c r="C55" s="402">
        <v>212.0256</v>
      </c>
      <c r="D55" s="403">
        <v>171.304</v>
      </c>
      <c r="E55" s="403">
        <v>284.50110000000001</v>
      </c>
      <c r="F55" s="403">
        <v>222.69239999999999</v>
      </c>
      <c r="G55"/>
      <c r="H55" s="397"/>
      <c r="I55" s="397"/>
      <c r="J55" s="397"/>
      <c r="K55" s="397"/>
      <c r="L55" s="397"/>
      <c r="M55" s="397"/>
      <c r="N55" s="397"/>
      <c r="O55" s="397"/>
      <c r="P55" s="397"/>
      <c r="Q55" s="397"/>
      <c r="R55" s="397"/>
      <c r="S55" s="397"/>
    </row>
    <row r="56" spans="1:19" s="398" customFormat="1" ht="13.15" customHeight="1" x14ac:dyDescent="0.25">
      <c r="A56" s="404" t="s">
        <v>229</v>
      </c>
      <c r="B56" s="325">
        <v>0.30709999999999998</v>
      </c>
      <c r="C56" s="405">
        <v>199.82749999999999</v>
      </c>
      <c r="D56" s="406">
        <v>160.47999999999999</v>
      </c>
      <c r="E56" s="406">
        <v>238.5112</v>
      </c>
      <c r="F56" s="406">
        <v>200.9888</v>
      </c>
      <c r="G56"/>
      <c r="H56" s="397"/>
      <c r="I56" s="397"/>
      <c r="J56" s="397"/>
      <c r="K56" s="397"/>
      <c r="L56" s="397"/>
      <c r="M56" s="397"/>
      <c r="N56" s="397"/>
      <c r="O56" s="397"/>
      <c r="P56" s="397"/>
      <c r="Q56" s="397"/>
      <c r="R56" s="397"/>
      <c r="S56" s="397"/>
    </row>
    <row r="57" spans="1:19" s="398" customFormat="1" ht="13.15" customHeight="1" x14ac:dyDescent="0.2">
      <c r="A57" s="320" t="s">
        <v>230</v>
      </c>
      <c r="B57" s="321">
        <v>0.8518</v>
      </c>
      <c r="C57" s="402">
        <v>175.32550000000001</v>
      </c>
      <c r="D57" s="403">
        <v>147.85</v>
      </c>
      <c r="E57" s="403">
        <v>289.38569999999999</v>
      </c>
      <c r="F57" s="403">
        <v>197.7336</v>
      </c>
      <c r="G57"/>
      <c r="H57" s="397"/>
      <c r="I57" s="397"/>
      <c r="J57" s="397"/>
      <c r="K57" s="397"/>
      <c r="L57" s="397"/>
      <c r="M57" s="397"/>
      <c r="N57" s="397"/>
      <c r="O57" s="397"/>
      <c r="P57" s="397"/>
      <c r="Q57" s="397"/>
      <c r="R57" s="397"/>
      <c r="S57" s="397"/>
    </row>
    <row r="58" spans="1:19" s="398" customFormat="1" ht="13.15" customHeight="1" x14ac:dyDescent="0.25">
      <c r="A58" s="404" t="s">
        <v>231</v>
      </c>
      <c r="B58" s="325">
        <v>0.42059999999999997</v>
      </c>
      <c r="C58" s="405">
        <v>243.5941</v>
      </c>
      <c r="D58" s="406">
        <v>190.03540000000001</v>
      </c>
      <c r="E58" s="406">
        <v>357.2774</v>
      </c>
      <c r="F58" s="406">
        <v>259.69970000000001</v>
      </c>
      <c r="G58"/>
      <c r="H58" s="397"/>
      <c r="I58" s="397"/>
      <c r="J58" s="397"/>
      <c r="K58" s="397"/>
      <c r="L58" s="397"/>
      <c r="M58" s="397"/>
      <c r="N58" s="397"/>
      <c r="O58" s="397"/>
      <c r="P58" s="397"/>
      <c r="Q58" s="397"/>
      <c r="R58" s="397"/>
      <c r="S58" s="397"/>
    </row>
    <row r="59" spans="1:19" s="398" customFormat="1" ht="13.15" customHeight="1" x14ac:dyDescent="0.2">
      <c r="A59" s="320" t="s">
        <v>232</v>
      </c>
      <c r="B59" s="321">
        <v>0.88429999999999997</v>
      </c>
      <c r="C59" s="402">
        <v>211.30940000000001</v>
      </c>
      <c r="D59" s="403">
        <v>163.0171</v>
      </c>
      <c r="E59" s="403">
        <v>292.52210000000002</v>
      </c>
      <c r="F59" s="403">
        <v>221.10990000000001</v>
      </c>
      <c r="G59"/>
      <c r="H59" s="397"/>
      <c r="I59" s="397"/>
      <c r="J59" s="397"/>
      <c r="K59" s="397"/>
      <c r="L59" s="397"/>
      <c r="M59" s="397"/>
      <c r="N59" s="397"/>
      <c r="O59" s="397"/>
      <c r="P59" s="397"/>
      <c r="Q59" s="397"/>
      <c r="R59" s="397"/>
      <c r="S59" s="397"/>
    </row>
    <row r="60" spans="1:19" s="398" customFormat="1" ht="13.15" customHeight="1" x14ac:dyDescent="0.25">
      <c r="A60" s="404" t="s">
        <v>233</v>
      </c>
      <c r="B60" s="325">
        <v>4.7135999999999996</v>
      </c>
      <c r="C60" s="405">
        <v>272.05149999999998</v>
      </c>
      <c r="D60" s="406">
        <v>201.5796</v>
      </c>
      <c r="E60" s="406">
        <v>330.31099999999998</v>
      </c>
      <c r="F60" s="406">
        <v>268.80380000000002</v>
      </c>
      <c r="G60"/>
      <c r="H60" s="397"/>
      <c r="I60" s="397"/>
      <c r="J60" s="397"/>
      <c r="K60" s="397"/>
      <c r="L60" s="397"/>
      <c r="M60" s="397"/>
      <c r="N60" s="397"/>
      <c r="O60" s="397"/>
      <c r="P60" s="397"/>
      <c r="Q60" s="397"/>
      <c r="R60" s="397"/>
      <c r="S60" s="397"/>
    </row>
    <row r="61" spans="1:19" s="398" customFormat="1" ht="13.15" customHeight="1" x14ac:dyDescent="0.2">
      <c r="A61" s="320" t="s">
        <v>234</v>
      </c>
      <c r="B61" s="321">
        <v>0.2165</v>
      </c>
      <c r="C61" s="402">
        <v>263.91590000000002</v>
      </c>
      <c r="D61" s="403">
        <v>197.97139999999999</v>
      </c>
      <c r="E61" s="403">
        <v>316.49849999999998</v>
      </c>
      <c r="F61" s="403">
        <v>261.77600000000001</v>
      </c>
      <c r="G61"/>
      <c r="H61" s="397"/>
      <c r="I61" s="397"/>
      <c r="J61" s="397"/>
      <c r="K61" s="397"/>
      <c r="L61" s="397"/>
      <c r="M61" s="397"/>
      <c r="N61" s="397"/>
      <c r="O61" s="397"/>
      <c r="P61" s="397"/>
      <c r="Q61" s="397"/>
      <c r="R61" s="397"/>
      <c r="S61" s="397"/>
    </row>
    <row r="62" spans="1:19" s="398" customFormat="1" ht="13.15" customHeight="1" x14ac:dyDescent="0.25">
      <c r="A62" s="404" t="s">
        <v>235</v>
      </c>
      <c r="B62" s="325">
        <v>0.33189999999999997</v>
      </c>
      <c r="C62" s="405">
        <v>203.04669999999999</v>
      </c>
      <c r="D62" s="406">
        <v>155.19999999999999</v>
      </c>
      <c r="E62" s="406">
        <v>245.6559</v>
      </c>
      <c r="F62" s="406">
        <v>202.26560000000001</v>
      </c>
      <c r="G62"/>
      <c r="H62" s="397"/>
      <c r="I62" s="397"/>
      <c r="J62" s="397"/>
      <c r="K62" s="397"/>
      <c r="L62" s="397"/>
      <c r="M62" s="397"/>
      <c r="N62" s="397"/>
      <c r="O62" s="397"/>
      <c r="P62" s="397"/>
      <c r="Q62" s="397"/>
      <c r="R62" s="397"/>
      <c r="S62" s="397"/>
    </row>
    <row r="63" spans="1:19" s="398" customFormat="1" ht="13.15" customHeight="1" x14ac:dyDescent="0.2">
      <c r="A63" s="320" t="s">
        <v>236</v>
      </c>
      <c r="B63" s="321">
        <v>0.624</v>
      </c>
      <c r="C63" s="402">
        <v>233.77600000000001</v>
      </c>
      <c r="D63" s="403">
        <v>183.8494</v>
      </c>
      <c r="E63" s="403">
        <v>270.23239999999998</v>
      </c>
      <c r="F63" s="403">
        <v>232.02850000000001</v>
      </c>
      <c r="G63"/>
      <c r="H63" s="397"/>
      <c r="I63" s="397"/>
      <c r="J63" s="397"/>
      <c r="K63" s="397"/>
      <c r="L63" s="397"/>
      <c r="M63" s="397"/>
      <c r="N63" s="397"/>
      <c r="O63" s="397"/>
      <c r="P63" s="397"/>
      <c r="Q63" s="397"/>
      <c r="R63" s="397"/>
      <c r="S63" s="397"/>
    </row>
    <row r="64" spans="1:19" s="398" customFormat="1" ht="13.15" customHeight="1" x14ac:dyDescent="0.25">
      <c r="A64" s="404" t="s">
        <v>237</v>
      </c>
      <c r="B64" s="325">
        <v>0.14680000000000001</v>
      </c>
      <c r="C64" s="405">
        <v>212.73689999999999</v>
      </c>
      <c r="D64" s="406">
        <v>166.16</v>
      </c>
      <c r="E64" s="406">
        <v>246.08160000000001</v>
      </c>
      <c r="F64" s="406">
        <v>212.74940000000001</v>
      </c>
      <c r="G64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7"/>
    </row>
    <row r="65" spans="1:19" s="398" customFormat="1" ht="13.15" customHeight="1" x14ac:dyDescent="0.2">
      <c r="A65" s="320" t="s">
        <v>238</v>
      </c>
      <c r="B65" s="321">
        <v>0.50019999999999998</v>
      </c>
      <c r="C65" s="402">
        <v>286.60489999999999</v>
      </c>
      <c r="D65" s="403">
        <v>240.3169</v>
      </c>
      <c r="E65" s="403">
        <v>349.80399999999997</v>
      </c>
      <c r="F65" s="403">
        <v>291.04559999999998</v>
      </c>
      <c r="G65"/>
      <c r="H65" s="397"/>
      <c r="I65" s="397"/>
      <c r="J65" s="397"/>
      <c r="K65" s="397"/>
      <c r="L65" s="397"/>
      <c r="M65" s="397"/>
      <c r="N65" s="397"/>
      <c r="O65" s="397"/>
      <c r="P65" s="397"/>
      <c r="Q65" s="397"/>
      <c r="R65" s="397"/>
      <c r="S65" s="397"/>
    </row>
    <row r="66" spans="1:19" s="398" customFormat="1" ht="13.15" customHeight="1" x14ac:dyDescent="0.25">
      <c r="A66" s="404" t="s">
        <v>239</v>
      </c>
      <c r="B66" s="325">
        <v>3.0358000000000001</v>
      </c>
      <c r="C66" s="405">
        <v>214.81639999999999</v>
      </c>
      <c r="D66" s="406">
        <v>169.01</v>
      </c>
      <c r="E66" s="406">
        <v>313.58049999999997</v>
      </c>
      <c r="F66" s="406">
        <v>231.41929999999999</v>
      </c>
      <c r="G66"/>
      <c r="H66" s="397"/>
      <c r="I66" s="397"/>
      <c r="J66" s="397"/>
      <c r="K66" s="397"/>
      <c r="L66" s="397"/>
      <c r="M66" s="397"/>
      <c r="N66" s="397"/>
      <c r="O66" s="397"/>
      <c r="P66" s="397"/>
      <c r="Q66" s="397"/>
      <c r="R66" s="397"/>
      <c r="S66" s="397"/>
    </row>
    <row r="67" spans="1:19" s="398" customFormat="1" ht="13.15" customHeight="1" x14ac:dyDescent="0.2">
      <c r="A67" s="320" t="s">
        <v>240</v>
      </c>
      <c r="B67" s="321">
        <v>0.2112</v>
      </c>
      <c r="C67" s="402">
        <v>201.90209999999999</v>
      </c>
      <c r="D67" s="403">
        <v>152.53909999999999</v>
      </c>
      <c r="E67" s="403">
        <v>260.52589999999998</v>
      </c>
      <c r="F67" s="403">
        <v>204.07669999999999</v>
      </c>
      <c r="G67"/>
      <c r="H67" s="397"/>
      <c r="I67" s="397"/>
      <c r="J67" s="397"/>
      <c r="K67" s="397"/>
      <c r="L67" s="397"/>
      <c r="M67" s="397"/>
      <c r="N67" s="397"/>
      <c r="O67" s="397"/>
      <c r="P67" s="397"/>
      <c r="Q67" s="397"/>
      <c r="R67" s="397"/>
      <c r="S67" s="397"/>
    </row>
    <row r="68" spans="1:19" s="398" customFormat="1" ht="13.15" customHeight="1" x14ac:dyDescent="0.25">
      <c r="A68" s="404" t="s">
        <v>241</v>
      </c>
      <c r="B68" s="325">
        <v>0.3246</v>
      </c>
      <c r="C68" s="405">
        <v>198.72720000000001</v>
      </c>
      <c r="D68" s="406">
        <v>156.95509999999999</v>
      </c>
      <c r="E68" s="406">
        <v>280.47789999999998</v>
      </c>
      <c r="F68" s="406">
        <v>211.76300000000001</v>
      </c>
      <c r="G68"/>
      <c r="H68" s="397"/>
      <c r="I68" s="397"/>
      <c r="J68" s="397"/>
      <c r="K68" s="397"/>
      <c r="L68" s="397"/>
      <c r="M68" s="397"/>
      <c r="N68" s="397"/>
      <c r="O68" s="397"/>
      <c r="P68" s="397"/>
      <c r="Q68" s="397"/>
      <c r="R68" s="397"/>
      <c r="S68" s="397"/>
    </row>
    <row r="69" spans="1:19" s="398" customFormat="1" ht="13.15" customHeight="1" x14ac:dyDescent="0.2">
      <c r="A69" s="320" t="s">
        <v>242</v>
      </c>
      <c r="B69" s="321">
        <v>0.68789999999999996</v>
      </c>
      <c r="C69" s="402">
        <v>314.19170000000003</v>
      </c>
      <c r="D69" s="403">
        <v>184.2336</v>
      </c>
      <c r="E69" s="403">
        <v>481.69970000000001</v>
      </c>
      <c r="F69" s="403">
        <v>329.27780000000001</v>
      </c>
      <c r="G69"/>
      <c r="H69" s="397"/>
      <c r="I69" s="397"/>
      <c r="J69" s="397"/>
      <c r="K69" s="397"/>
      <c r="L69" s="397"/>
      <c r="M69" s="397"/>
      <c r="N69" s="397"/>
      <c r="O69" s="397"/>
      <c r="P69" s="397"/>
      <c r="Q69" s="397"/>
      <c r="R69" s="397"/>
      <c r="S69" s="397"/>
    </row>
    <row r="70" spans="1:19" s="398" customFormat="1" ht="13.15" customHeight="1" x14ac:dyDescent="0.25">
      <c r="A70" s="404" t="s">
        <v>243</v>
      </c>
      <c r="B70" s="325">
        <v>0.50890000000000002</v>
      </c>
      <c r="C70" s="405">
        <v>196.1996</v>
      </c>
      <c r="D70" s="406">
        <v>149.08009999999999</v>
      </c>
      <c r="E70" s="406">
        <v>285.43920000000003</v>
      </c>
      <c r="F70" s="406">
        <v>207.82329999999999</v>
      </c>
      <c r="G70"/>
      <c r="H70" s="397"/>
      <c r="I70" s="397"/>
      <c r="J70" s="397"/>
      <c r="K70" s="397"/>
      <c r="L70" s="397"/>
      <c r="M70" s="397"/>
      <c r="N70" s="397"/>
      <c r="O70" s="397"/>
      <c r="P70" s="397"/>
      <c r="Q70" s="397"/>
      <c r="R70" s="397"/>
      <c r="S70" s="397"/>
    </row>
    <row r="71" spans="1:19" s="398" customFormat="1" ht="13.15" customHeight="1" x14ac:dyDescent="0.2">
      <c r="A71" s="320" t="s">
        <v>244</v>
      </c>
      <c r="B71" s="321">
        <v>7.7339000000000002</v>
      </c>
      <c r="C71" s="402">
        <v>213.5317</v>
      </c>
      <c r="D71" s="403">
        <v>150.72999999999999</v>
      </c>
      <c r="E71" s="403">
        <v>320.12090000000001</v>
      </c>
      <c r="F71" s="403">
        <v>228.23609999999999</v>
      </c>
      <c r="G71"/>
      <c r="H71" s="397"/>
      <c r="I71" s="397"/>
      <c r="J71" s="397"/>
      <c r="K71" s="397"/>
      <c r="L71" s="397"/>
      <c r="M71" s="397"/>
      <c r="N71" s="397"/>
      <c r="O71" s="397"/>
      <c r="P71" s="397"/>
      <c r="Q71" s="397"/>
      <c r="R71" s="397"/>
      <c r="S71" s="397"/>
    </row>
    <row r="72" spans="1:19" s="398" customFormat="1" ht="13.15" customHeight="1" x14ac:dyDescent="0.25">
      <c r="A72" s="404" t="s">
        <v>245</v>
      </c>
      <c r="B72" s="325">
        <v>2.3424999999999998</v>
      </c>
      <c r="C72" s="405">
        <v>232.7903</v>
      </c>
      <c r="D72" s="406">
        <v>190.60650000000001</v>
      </c>
      <c r="E72" s="406">
        <v>301.66480000000001</v>
      </c>
      <c r="F72" s="406">
        <v>242.26050000000001</v>
      </c>
      <c r="G72"/>
      <c r="H72" s="397"/>
      <c r="I72" s="397"/>
      <c r="J72" s="397"/>
      <c r="K72" s="397"/>
      <c r="L72" s="397"/>
      <c r="M72" s="397"/>
      <c r="N72" s="397"/>
      <c r="O72" s="397"/>
      <c r="P72" s="397"/>
      <c r="Q72" s="397"/>
      <c r="R72" s="397"/>
      <c r="S72" s="397"/>
    </row>
    <row r="73" spans="1:19" x14ac:dyDescent="0.2">
      <c r="A73" s="320" t="s">
        <v>246</v>
      </c>
      <c r="B73" s="321">
        <v>1.8893</v>
      </c>
      <c r="C73" s="402">
        <v>172.79859999999999</v>
      </c>
      <c r="D73" s="403">
        <v>123.93</v>
      </c>
      <c r="E73" s="403">
        <v>233.13820000000001</v>
      </c>
      <c r="F73" s="403">
        <v>177.74029999999999</v>
      </c>
    </row>
    <row r="74" spans="1:19" ht="13.5" x14ac:dyDescent="0.25">
      <c r="A74" s="404" t="s">
        <v>247</v>
      </c>
      <c r="B74" s="325">
        <v>0.23649999999999999</v>
      </c>
      <c r="C74" s="405">
        <v>226.90299999999999</v>
      </c>
      <c r="D74" s="406">
        <v>190.88820000000001</v>
      </c>
      <c r="E74" s="406">
        <v>271.4203</v>
      </c>
      <c r="F74" s="406">
        <v>231.4529</v>
      </c>
    </row>
    <row r="75" spans="1:19" x14ac:dyDescent="0.2">
      <c r="A75" s="320" t="s">
        <v>248</v>
      </c>
      <c r="B75" s="321">
        <v>10.0893</v>
      </c>
      <c r="C75" s="402">
        <v>286.8811</v>
      </c>
      <c r="D75" s="403">
        <v>232.8272</v>
      </c>
      <c r="E75" s="403">
        <v>381.43560000000002</v>
      </c>
      <c r="F75" s="403">
        <v>297.88889999999998</v>
      </c>
    </row>
    <row r="76" spans="1:19" ht="13.5" x14ac:dyDescent="0.25">
      <c r="A76" s="404" t="s">
        <v>249</v>
      </c>
      <c r="B76" s="325">
        <v>0.57310000000000005</v>
      </c>
      <c r="C76" s="405">
        <v>234.9494</v>
      </c>
      <c r="D76" s="406">
        <v>160.80000000000001</v>
      </c>
      <c r="E76" s="406">
        <v>326.92579999999998</v>
      </c>
      <c r="F76" s="406">
        <v>240.08430000000001</v>
      </c>
    </row>
    <row r="77" spans="1:19" x14ac:dyDescent="0.2">
      <c r="A77" s="320" t="s">
        <v>250</v>
      </c>
      <c r="B77" s="321">
        <v>0.84830000000000005</v>
      </c>
      <c r="C77" s="402">
        <v>212.84729999999999</v>
      </c>
      <c r="D77" s="403">
        <v>172.3486</v>
      </c>
      <c r="E77" s="403">
        <v>295.92779999999999</v>
      </c>
      <c r="F77" s="403">
        <v>225.02629999999999</v>
      </c>
    </row>
    <row r="78" spans="1:19" ht="13.5" x14ac:dyDescent="0.25">
      <c r="A78" s="404" t="s">
        <v>251</v>
      </c>
      <c r="B78" s="325">
        <v>0.83819999999999995</v>
      </c>
      <c r="C78" s="405">
        <v>217.15280000000001</v>
      </c>
      <c r="D78" s="406">
        <v>168.97810000000001</v>
      </c>
      <c r="E78" s="406">
        <v>264.02429999999998</v>
      </c>
      <c r="F78" s="406">
        <v>218.59370000000001</v>
      </c>
    </row>
    <row r="79" spans="1:19" x14ac:dyDescent="0.2">
      <c r="A79" s="320" t="s">
        <v>252</v>
      </c>
      <c r="B79" s="321">
        <v>0.4415</v>
      </c>
      <c r="C79" s="402">
        <v>205.6508</v>
      </c>
      <c r="D79" s="403">
        <v>156.83000000000001</v>
      </c>
      <c r="E79" s="403">
        <v>302.70429999999999</v>
      </c>
      <c r="F79" s="403">
        <v>219.10040000000001</v>
      </c>
    </row>
    <row r="80" spans="1:19" ht="13.5" x14ac:dyDescent="0.25">
      <c r="A80" s="404" t="s">
        <v>253</v>
      </c>
      <c r="B80" s="325">
        <v>0.29909999999999998</v>
      </c>
      <c r="C80" s="405">
        <v>225.00919999999999</v>
      </c>
      <c r="D80" s="406">
        <v>170.76849999999999</v>
      </c>
      <c r="E80" s="406">
        <v>291.73660000000001</v>
      </c>
      <c r="F80" s="406">
        <v>229.81780000000001</v>
      </c>
    </row>
    <row r="81" spans="1:6" x14ac:dyDescent="0.2">
      <c r="A81" s="320" t="s">
        <v>254</v>
      </c>
      <c r="B81" s="321">
        <v>3.5421</v>
      </c>
      <c r="C81" s="402">
        <v>204.45840000000001</v>
      </c>
      <c r="D81" s="403">
        <v>146.55000000000001</v>
      </c>
      <c r="E81" s="403">
        <v>289.46370000000002</v>
      </c>
      <c r="F81" s="403">
        <v>215.37270000000001</v>
      </c>
    </row>
    <row r="82" spans="1:6" ht="13.5" x14ac:dyDescent="0.25">
      <c r="A82" s="404" t="s">
        <v>255</v>
      </c>
      <c r="B82" s="325">
        <v>0.63549999999999995</v>
      </c>
      <c r="C82" s="405">
        <v>202.92840000000001</v>
      </c>
      <c r="D82" s="406">
        <v>154.97</v>
      </c>
      <c r="E82" s="406">
        <v>269.1807</v>
      </c>
      <c r="F82" s="406">
        <v>210.32570000000001</v>
      </c>
    </row>
    <row r="83" spans="1:6" x14ac:dyDescent="0.2">
      <c r="A83" s="320" t="s">
        <v>256</v>
      </c>
      <c r="B83" s="321">
        <v>0.498</v>
      </c>
      <c r="C83" s="402">
        <v>166.97</v>
      </c>
      <c r="D83" s="403">
        <v>127.83</v>
      </c>
      <c r="E83" s="403">
        <v>208.59630000000001</v>
      </c>
      <c r="F83" s="403">
        <v>168.76159999999999</v>
      </c>
    </row>
    <row r="84" spans="1:6" ht="13.5" x14ac:dyDescent="0.25">
      <c r="A84" s="404" t="s">
        <v>257</v>
      </c>
      <c r="B84" s="325">
        <v>9.3100000000000002E-2</v>
      </c>
      <c r="C84" s="405">
        <v>168.0856</v>
      </c>
      <c r="D84" s="406">
        <v>132.13</v>
      </c>
      <c r="E84" s="406">
        <v>251.34190000000001</v>
      </c>
      <c r="F84" s="406">
        <v>178.57490000000001</v>
      </c>
    </row>
    <row r="85" spans="1:6" x14ac:dyDescent="0.2">
      <c r="A85" s="320" t="s">
        <v>258</v>
      </c>
      <c r="B85" s="321">
        <v>9.4E-2</v>
      </c>
      <c r="C85" s="402">
        <v>135.65</v>
      </c>
      <c r="D85" s="403">
        <v>107.2325</v>
      </c>
      <c r="E85" s="403">
        <v>191.04</v>
      </c>
      <c r="F85" s="403">
        <v>139.55369999999999</v>
      </c>
    </row>
    <row r="86" spans="1:6" ht="13.5" x14ac:dyDescent="0.25">
      <c r="A86" s="404" t="s">
        <v>259</v>
      </c>
      <c r="B86" s="325">
        <v>4.6800000000000001E-2</v>
      </c>
      <c r="C86" s="405">
        <v>169.55</v>
      </c>
      <c r="D86" s="406">
        <v>119.03</v>
      </c>
      <c r="E86" s="406">
        <v>221.73939999999999</v>
      </c>
      <c r="F86" s="406">
        <v>170.9836</v>
      </c>
    </row>
    <row r="87" spans="1:6" x14ac:dyDescent="0.2">
      <c r="A87" s="320" t="s">
        <v>260</v>
      </c>
      <c r="B87" s="321">
        <v>0.20599999999999999</v>
      </c>
      <c r="C87" s="402">
        <v>202.55099999999999</v>
      </c>
      <c r="D87" s="403">
        <v>130.42959999999999</v>
      </c>
      <c r="E87" s="403">
        <v>256.70519999999999</v>
      </c>
      <c r="F87" s="403">
        <v>201.9599</v>
      </c>
    </row>
    <row r="88" spans="1:6" ht="13.5" x14ac:dyDescent="0.25">
      <c r="A88" s="404" t="s">
        <v>261</v>
      </c>
      <c r="B88" s="325">
        <v>5.1799999999999999E-2</v>
      </c>
      <c r="C88" s="405">
        <v>204.5857</v>
      </c>
      <c r="D88" s="406">
        <v>136.88</v>
      </c>
      <c r="E88" s="406">
        <v>268.58170000000001</v>
      </c>
      <c r="F88" s="406">
        <v>204.3398</v>
      </c>
    </row>
    <row r="89" spans="1:6" x14ac:dyDescent="0.2">
      <c r="A89" s="320" t="s">
        <v>262</v>
      </c>
      <c r="B89" s="321">
        <v>0.3427</v>
      </c>
      <c r="C89" s="402">
        <v>220.74680000000001</v>
      </c>
      <c r="D89" s="403">
        <v>161.22999999999999</v>
      </c>
      <c r="E89" s="403">
        <v>290.92910000000001</v>
      </c>
      <c r="F89" s="403">
        <v>227.62090000000001</v>
      </c>
    </row>
    <row r="90" spans="1:6" ht="13.5" x14ac:dyDescent="0.25">
      <c r="A90" s="404" t="s">
        <v>263</v>
      </c>
      <c r="B90" s="325">
        <v>0.2281</v>
      </c>
      <c r="C90" s="405">
        <v>197.81270000000001</v>
      </c>
      <c r="D90" s="406">
        <v>124.34</v>
      </c>
      <c r="E90" s="406">
        <v>323.7448</v>
      </c>
      <c r="F90" s="406">
        <v>215.14920000000001</v>
      </c>
    </row>
    <row r="91" spans="1:6" x14ac:dyDescent="0.2">
      <c r="A91" s="320" t="s">
        <v>264</v>
      </c>
      <c r="B91" s="321">
        <v>9.9400000000000002E-2</v>
      </c>
      <c r="C91" s="402">
        <v>231.28469999999999</v>
      </c>
      <c r="D91" s="403">
        <v>180.19040000000001</v>
      </c>
      <c r="E91" s="403">
        <v>323.63630000000001</v>
      </c>
      <c r="F91" s="403">
        <v>245.79949999999999</v>
      </c>
    </row>
    <row r="92" spans="1:6" ht="13.5" x14ac:dyDescent="0.25">
      <c r="A92" s="404" t="s">
        <v>265</v>
      </c>
      <c r="B92" s="325">
        <v>0.12770000000000001</v>
      </c>
      <c r="C92" s="405">
        <v>165</v>
      </c>
      <c r="D92" s="406">
        <v>135.19999999999999</v>
      </c>
      <c r="E92" s="406">
        <v>212.97049999999999</v>
      </c>
      <c r="F92" s="406">
        <v>170.53100000000001</v>
      </c>
    </row>
    <row r="93" spans="1:6" x14ac:dyDescent="0.2">
      <c r="A93" s="320" t="s">
        <v>266</v>
      </c>
      <c r="B93" s="321">
        <v>0.2467</v>
      </c>
      <c r="C93" s="402">
        <v>231.97300000000001</v>
      </c>
      <c r="D93" s="403">
        <v>171.77250000000001</v>
      </c>
      <c r="E93" s="403">
        <v>272.51369999999997</v>
      </c>
      <c r="F93" s="403">
        <v>230.2722</v>
      </c>
    </row>
    <row r="94" spans="1:6" ht="13.5" x14ac:dyDescent="0.25">
      <c r="A94" s="404" t="s">
        <v>267</v>
      </c>
      <c r="B94" s="325">
        <v>1.0099</v>
      </c>
      <c r="C94" s="405">
        <v>181.95140000000001</v>
      </c>
      <c r="D94" s="406">
        <v>139.39439999999999</v>
      </c>
      <c r="E94" s="406">
        <v>245.24979999999999</v>
      </c>
      <c r="F94" s="406">
        <v>191.1122</v>
      </c>
    </row>
    <row r="95" spans="1:6" x14ac:dyDescent="0.2">
      <c r="A95" s="320" t="s">
        <v>268</v>
      </c>
      <c r="B95" s="321">
        <v>0.1268</v>
      </c>
      <c r="C95" s="402">
        <v>179.91</v>
      </c>
      <c r="D95" s="403">
        <v>127.1</v>
      </c>
      <c r="E95" s="403">
        <v>237.4787</v>
      </c>
      <c r="F95" s="403">
        <v>182.64840000000001</v>
      </c>
    </row>
    <row r="96" spans="1:6" ht="13.5" x14ac:dyDescent="0.25">
      <c r="A96" s="404" t="s">
        <v>269</v>
      </c>
      <c r="B96" s="325">
        <v>0.55269999999999997</v>
      </c>
      <c r="C96" s="405">
        <v>174.63409999999999</v>
      </c>
      <c r="D96" s="406">
        <v>128.63999999999999</v>
      </c>
      <c r="E96" s="406">
        <v>250.34950000000001</v>
      </c>
      <c r="F96" s="406">
        <v>181.91499999999999</v>
      </c>
    </row>
    <row r="97" spans="1:6" x14ac:dyDescent="0.2">
      <c r="A97" s="320" t="s">
        <v>270</v>
      </c>
      <c r="B97" s="321">
        <v>0.29199999999999998</v>
      </c>
      <c r="C97" s="402">
        <v>242.19120000000001</v>
      </c>
      <c r="D97" s="403">
        <v>185.33879999999999</v>
      </c>
      <c r="E97" s="403">
        <v>330.10059999999999</v>
      </c>
      <c r="F97" s="403">
        <v>256.85700000000003</v>
      </c>
    </row>
    <row r="98" spans="1:6" ht="13.5" x14ac:dyDescent="0.25">
      <c r="A98" s="404" t="s">
        <v>271</v>
      </c>
      <c r="B98" s="325">
        <v>2.0992000000000002</v>
      </c>
      <c r="C98" s="405">
        <v>226.2046</v>
      </c>
      <c r="D98" s="406">
        <v>168.4024</v>
      </c>
      <c r="E98" s="406">
        <v>314.78789999999998</v>
      </c>
      <c r="F98" s="406">
        <v>236.99</v>
      </c>
    </row>
    <row r="99" spans="1:6" x14ac:dyDescent="0.2">
      <c r="A99" s="320" t="s">
        <v>272</v>
      </c>
      <c r="B99" s="321">
        <v>2.5375999999999999</v>
      </c>
      <c r="C99" s="402">
        <v>162.19</v>
      </c>
      <c r="D99" s="403">
        <v>118.58</v>
      </c>
      <c r="E99" s="403">
        <v>213.53569999999999</v>
      </c>
      <c r="F99" s="403">
        <v>165.96440000000001</v>
      </c>
    </row>
    <row r="100" spans="1:6" ht="13.5" x14ac:dyDescent="0.25">
      <c r="A100" s="404" t="s">
        <v>273</v>
      </c>
      <c r="B100" s="325">
        <v>0.86099999999999999</v>
      </c>
      <c r="C100" s="405">
        <v>189.88059999999999</v>
      </c>
      <c r="D100" s="406">
        <v>119.34</v>
      </c>
      <c r="E100" s="406">
        <v>289.46839999999997</v>
      </c>
      <c r="F100" s="406">
        <v>202.96350000000001</v>
      </c>
    </row>
    <row r="101" spans="1:6" x14ac:dyDescent="0.2">
      <c r="A101" s="320" t="s">
        <v>274</v>
      </c>
      <c r="B101" s="321">
        <v>0.94579999999999997</v>
      </c>
      <c r="C101" s="402">
        <v>160.2413</v>
      </c>
      <c r="D101" s="403">
        <v>115.45</v>
      </c>
      <c r="E101" s="403">
        <v>241.56</v>
      </c>
      <c r="F101" s="403">
        <v>172.41220000000001</v>
      </c>
    </row>
    <row r="102" spans="1:6" ht="13.5" x14ac:dyDescent="0.25">
      <c r="A102" s="404" t="s">
        <v>275</v>
      </c>
      <c r="B102" s="325">
        <v>0.18479999999999999</v>
      </c>
      <c r="C102" s="405">
        <v>171.72540000000001</v>
      </c>
      <c r="D102" s="406">
        <v>127.07</v>
      </c>
      <c r="E102" s="406">
        <v>214.07220000000001</v>
      </c>
      <c r="F102" s="406">
        <v>172.70650000000001</v>
      </c>
    </row>
    <row r="103" spans="1:6" x14ac:dyDescent="0.2">
      <c r="A103" s="320" t="s">
        <v>276</v>
      </c>
      <c r="B103" s="321">
        <v>0.21429999999999999</v>
      </c>
      <c r="C103" s="402">
        <v>178.3546</v>
      </c>
      <c r="D103" s="403">
        <v>140.34</v>
      </c>
      <c r="E103" s="403">
        <v>258.94330000000002</v>
      </c>
      <c r="F103" s="403">
        <v>189.88570000000001</v>
      </c>
    </row>
    <row r="104" spans="1:6" ht="13.5" x14ac:dyDescent="0.25">
      <c r="A104" s="404" t="s">
        <v>277</v>
      </c>
      <c r="B104" s="325">
        <v>1.7658</v>
      </c>
      <c r="C104" s="405">
        <v>186.97</v>
      </c>
      <c r="D104" s="406">
        <v>137.85230000000001</v>
      </c>
      <c r="E104" s="406">
        <v>243.17449999999999</v>
      </c>
      <c r="F104" s="406">
        <v>191.1908</v>
      </c>
    </row>
    <row r="105" spans="1:6" x14ac:dyDescent="0.2">
      <c r="A105" s="320" t="s">
        <v>278</v>
      </c>
      <c r="B105" s="321">
        <v>1.0125999999999999</v>
      </c>
      <c r="C105" s="402">
        <v>209.68610000000001</v>
      </c>
      <c r="D105" s="403">
        <v>160.9127</v>
      </c>
      <c r="E105" s="403">
        <v>254.29650000000001</v>
      </c>
      <c r="F105" s="403">
        <v>211.09739999999999</v>
      </c>
    </row>
    <row r="106" spans="1:6" ht="13.5" x14ac:dyDescent="0.25">
      <c r="A106" s="404" t="s">
        <v>279</v>
      </c>
      <c r="B106" s="325">
        <v>0.29010000000000002</v>
      </c>
      <c r="C106" s="405">
        <v>175.47559999999999</v>
      </c>
      <c r="D106" s="406">
        <v>154.24</v>
      </c>
      <c r="E106" s="406">
        <v>221.79</v>
      </c>
      <c r="F106" s="406">
        <v>184.37450000000001</v>
      </c>
    </row>
    <row r="107" spans="1:6" x14ac:dyDescent="0.2">
      <c r="A107" s="320" t="s">
        <v>280</v>
      </c>
      <c r="B107" s="321">
        <v>2.4468000000000001</v>
      </c>
      <c r="C107" s="402">
        <v>177.482</v>
      </c>
      <c r="D107" s="403">
        <v>134.18389999999999</v>
      </c>
      <c r="E107" s="403">
        <v>218.33850000000001</v>
      </c>
      <c r="F107" s="403">
        <v>178.89850000000001</v>
      </c>
    </row>
    <row r="108" spans="1:6" ht="13.5" x14ac:dyDescent="0.25">
      <c r="A108" s="404" t="s">
        <v>281</v>
      </c>
      <c r="B108" s="325">
        <v>0.87060000000000004</v>
      </c>
      <c r="C108" s="405">
        <v>270.07260000000002</v>
      </c>
      <c r="D108" s="406">
        <v>218.27369999999999</v>
      </c>
      <c r="E108" s="406">
        <v>356.17059999999998</v>
      </c>
      <c r="F108" s="406">
        <v>278.30290000000002</v>
      </c>
    </row>
    <row r="109" spans="1:6" x14ac:dyDescent="0.2">
      <c r="A109" s="320" t="s">
        <v>282</v>
      </c>
      <c r="B109" s="321">
        <v>1.6819</v>
      </c>
      <c r="C109" s="402">
        <v>238.51730000000001</v>
      </c>
      <c r="D109" s="403">
        <v>195.8751</v>
      </c>
      <c r="E109" s="403">
        <v>298.06659999999999</v>
      </c>
      <c r="F109" s="403">
        <v>243.2</v>
      </c>
    </row>
    <row r="110" spans="1:6" ht="13.5" x14ac:dyDescent="0.25">
      <c r="A110" s="404" t="s">
        <v>283</v>
      </c>
      <c r="B110" s="325">
        <v>0.67589999999999995</v>
      </c>
      <c r="C110" s="405">
        <v>139.93</v>
      </c>
      <c r="D110" s="406">
        <v>99.08</v>
      </c>
      <c r="E110" s="406">
        <v>202.83</v>
      </c>
      <c r="F110" s="406">
        <v>146.12979999999999</v>
      </c>
    </row>
    <row r="111" spans="1:6" x14ac:dyDescent="0.2">
      <c r="A111" s="320" t="s">
        <v>284</v>
      </c>
      <c r="B111" s="321">
        <v>0.191</v>
      </c>
      <c r="C111" s="402">
        <v>165.63040000000001</v>
      </c>
      <c r="D111" s="403">
        <v>121.01</v>
      </c>
      <c r="E111" s="403">
        <v>212.96190000000001</v>
      </c>
      <c r="F111" s="403">
        <v>167.84819999999999</v>
      </c>
    </row>
    <row r="112" spans="1:6" ht="13.5" x14ac:dyDescent="0.25">
      <c r="A112" s="404" t="s">
        <v>285</v>
      </c>
      <c r="B112" s="325">
        <v>6.9400000000000003E-2</v>
      </c>
      <c r="C112" s="405">
        <v>177.85040000000001</v>
      </c>
      <c r="D112" s="406">
        <v>143.63999999999999</v>
      </c>
      <c r="E112" s="406">
        <v>211.52</v>
      </c>
      <c r="F112" s="406">
        <v>176.20249999999999</v>
      </c>
    </row>
    <row r="113" spans="1:6" x14ac:dyDescent="0.2">
      <c r="A113" s="320" t="s">
        <v>286</v>
      </c>
      <c r="B113" s="321">
        <v>3.6600000000000001E-2</v>
      </c>
      <c r="C113" s="402">
        <v>161.03030000000001</v>
      </c>
      <c r="D113" s="403">
        <v>136.74</v>
      </c>
      <c r="E113" s="403">
        <v>206.1087</v>
      </c>
      <c r="F113" s="403">
        <v>164.42240000000001</v>
      </c>
    </row>
    <row r="114" spans="1:6" ht="13.5" x14ac:dyDescent="0.25">
      <c r="A114" s="404" t="s">
        <v>287</v>
      </c>
      <c r="B114" s="325">
        <v>0.30809999999999998</v>
      </c>
      <c r="C114" s="405">
        <v>164.56</v>
      </c>
      <c r="D114" s="406">
        <v>133.34</v>
      </c>
      <c r="E114" s="406">
        <v>211.048</v>
      </c>
      <c r="F114" s="406">
        <v>170.34389999999999</v>
      </c>
    </row>
    <row r="115" spans="1:6" x14ac:dyDescent="0.2">
      <c r="A115" s="320" t="s">
        <v>288</v>
      </c>
      <c r="B115" s="321">
        <v>0.10580000000000001</v>
      </c>
      <c r="C115" s="402">
        <v>165.68</v>
      </c>
      <c r="D115" s="403">
        <v>140.84</v>
      </c>
      <c r="E115" s="403">
        <v>238.7492</v>
      </c>
      <c r="F115" s="403">
        <v>179.6465</v>
      </c>
    </row>
    <row r="116" spans="1:6" ht="13.5" x14ac:dyDescent="0.25">
      <c r="A116" s="404" t="s">
        <v>289</v>
      </c>
      <c r="B116" s="325">
        <v>3.3000000000000002E-2</v>
      </c>
      <c r="C116" s="405">
        <v>148.34</v>
      </c>
      <c r="D116" s="406">
        <v>116.96</v>
      </c>
      <c r="E116" s="406">
        <v>165.49780000000001</v>
      </c>
      <c r="F116" s="406">
        <v>147.21369999999999</v>
      </c>
    </row>
    <row r="117" spans="1:6" x14ac:dyDescent="0.2">
      <c r="A117" s="320" t="s">
        <v>290</v>
      </c>
      <c r="B117" s="321">
        <v>0.1963</v>
      </c>
      <c r="C117" s="402">
        <v>161.29839999999999</v>
      </c>
      <c r="D117" s="403">
        <v>128.9143</v>
      </c>
      <c r="E117" s="403">
        <v>227.77610000000001</v>
      </c>
      <c r="F117" s="403">
        <v>170.5591</v>
      </c>
    </row>
    <row r="118" spans="1:6" ht="13.5" x14ac:dyDescent="0.25">
      <c r="A118" s="404" t="s">
        <v>291</v>
      </c>
      <c r="B118" s="325">
        <v>6.8199999999999997E-2</v>
      </c>
      <c r="C118" s="405">
        <v>157.28</v>
      </c>
      <c r="D118" s="406">
        <v>146.66999999999999</v>
      </c>
      <c r="E118" s="406">
        <v>204.9419</v>
      </c>
      <c r="F118" s="406">
        <v>167.93</v>
      </c>
    </row>
    <row r="119" spans="1:6" x14ac:dyDescent="0.2">
      <c r="A119" s="320" t="s">
        <v>292</v>
      </c>
      <c r="B119" s="321">
        <v>8.5599999999999996E-2</v>
      </c>
      <c r="C119" s="402">
        <v>183.09809999999999</v>
      </c>
      <c r="D119" s="403">
        <v>149.08000000000001</v>
      </c>
      <c r="E119" s="403">
        <v>245.29050000000001</v>
      </c>
      <c r="F119" s="403">
        <v>190.179</v>
      </c>
    </row>
    <row r="120" spans="1:6" ht="13.5" x14ac:dyDescent="0.25">
      <c r="A120" s="404" t="s">
        <v>293</v>
      </c>
      <c r="B120" s="325">
        <v>9.3100000000000002E-2</v>
      </c>
      <c r="C120" s="405">
        <v>165.49469999999999</v>
      </c>
      <c r="D120" s="406">
        <v>134.85</v>
      </c>
      <c r="E120" s="406">
        <v>241.66820000000001</v>
      </c>
      <c r="F120" s="406">
        <v>179.91900000000001</v>
      </c>
    </row>
    <row r="121" spans="1:6" x14ac:dyDescent="0.2">
      <c r="A121" s="320" t="s">
        <v>294</v>
      </c>
      <c r="B121" s="321">
        <v>3.3000000000000002E-2</v>
      </c>
      <c r="C121" s="402">
        <v>205.4358</v>
      </c>
      <c r="D121" s="403">
        <v>164.57599999999999</v>
      </c>
      <c r="E121" s="403">
        <v>232.3477</v>
      </c>
      <c r="F121" s="403">
        <v>202.06379999999999</v>
      </c>
    </row>
    <row r="122" spans="1:6" ht="13.5" x14ac:dyDescent="0.25">
      <c r="A122" s="404" t="s">
        <v>295</v>
      </c>
      <c r="B122" s="325">
        <v>0.10340000000000001</v>
      </c>
      <c r="C122" s="405">
        <v>158.8322</v>
      </c>
      <c r="D122" s="406">
        <v>126.95</v>
      </c>
      <c r="E122" s="406">
        <v>180.49369999999999</v>
      </c>
      <c r="F122" s="406">
        <v>155.5872</v>
      </c>
    </row>
    <row r="123" spans="1:6" x14ac:dyDescent="0.2">
      <c r="A123" s="320" t="s">
        <v>296</v>
      </c>
      <c r="B123" s="321">
        <v>4.8899999999999999E-2</v>
      </c>
      <c r="C123" s="402">
        <v>144.76</v>
      </c>
      <c r="D123" s="403">
        <v>120.19</v>
      </c>
      <c r="E123" s="403">
        <v>180.01920000000001</v>
      </c>
      <c r="F123" s="403">
        <v>148.99420000000001</v>
      </c>
    </row>
    <row r="124" spans="1:6" ht="13.5" x14ac:dyDescent="0.25">
      <c r="A124" s="404" t="s">
        <v>297</v>
      </c>
      <c r="B124" s="325">
        <v>6.25E-2</v>
      </c>
      <c r="C124" s="405">
        <v>148.58539999999999</v>
      </c>
      <c r="D124" s="406">
        <v>113</v>
      </c>
      <c r="E124" s="406">
        <v>206.2013</v>
      </c>
      <c r="F124" s="406">
        <v>155.07339999999999</v>
      </c>
    </row>
    <row r="125" spans="1:6" x14ac:dyDescent="0.2">
      <c r="A125" s="320" t="s">
        <v>298</v>
      </c>
      <c r="B125" s="321">
        <v>0.21329999999999999</v>
      </c>
      <c r="C125" s="402">
        <v>159.91</v>
      </c>
      <c r="D125" s="403">
        <v>99.66</v>
      </c>
      <c r="E125" s="403">
        <v>220.67939999999999</v>
      </c>
      <c r="F125" s="403">
        <v>163.2012</v>
      </c>
    </row>
    <row r="126" spans="1:6" ht="13.5" x14ac:dyDescent="0.25">
      <c r="A126" s="404" t="s">
        <v>299</v>
      </c>
      <c r="B126" s="325">
        <v>4.4600000000000001E-2</v>
      </c>
      <c r="C126" s="405">
        <v>168</v>
      </c>
      <c r="D126" s="406">
        <v>137.51</v>
      </c>
      <c r="E126" s="406">
        <v>211.11689999999999</v>
      </c>
      <c r="F126" s="406">
        <v>173.86920000000001</v>
      </c>
    </row>
    <row r="127" spans="1:6" x14ac:dyDescent="0.2">
      <c r="A127" s="320" t="s">
        <v>300</v>
      </c>
      <c r="B127" s="321">
        <v>0.68879999999999997</v>
      </c>
      <c r="C127" s="402">
        <v>185.81659999999999</v>
      </c>
      <c r="D127" s="403">
        <v>140.22999999999999</v>
      </c>
      <c r="E127" s="403">
        <v>229.75839999999999</v>
      </c>
      <c r="F127" s="403">
        <v>186.94569999999999</v>
      </c>
    </row>
    <row r="128" spans="1:6" ht="13.5" x14ac:dyDescent="0.25">
      <c r="A128" s="404" t="s">
        <v>301</v>
      </c>
      <c r="B128" s="325">
        <v>0.16120000000000001</v>
      </c>
      <c r="C128" s="405">
        <v>170.8141</v>
      </c>
      <c r="D128" s="406">
        <v>143.6635</v>
      </c>
      <c r="E128" s="406">
        <v>243.95</v>
      </c>
      <c r="F128" s="406">
        <v>181.08359999999999</v>
      </c>
    </row>
    <row r="129" spans="1:6" x14ac:dyDescent="0.2">
      <c r="A129" s="320" t="s">
        <v>302</v>
      </c>
      <c r="B129" s="321">
        <v>0.1215</v>
      </c>
      <c r="C129" s="402">
        <v>143.82</v>
      </c>
      <c r="D129" s="403">
        <v>120.94</v>
      </c>
      <c r="E129" s="403">
        <v>187.2818</v>
      </c>
      <c r="F129" s="403">
        <v>150.7997</v>
      </c>
    </row>
    <row r="130" spans="1:6" ht="13.5" x14ac:dyDescent="0.25">
      <c r="A130" s="404" t="s">
        <v>303</v>
      </c>
      <c r="B130" s="325">
        <v>3.1595</v>
      </c>
      <c r="C130" s="405">
        <v>119.55</v>
      </c>
      <c r="D130" s="406">
        <v>91.23</v>
      </c>
      <c r="E130" s="406">
        <v>174.19</v>
      </c>
      <c r="F130" s="406">
        <v>127.8728</v>
      </c>
    </row>
    <row r="131" spans="1:6" x14ac:dyDescent="0.2">
      <c r="A131" s="320" t="s">
        <v>304</v>
      </c>
      <c r="B131" s="321">
        <v>0.2024</v>
      </c>
      <c r="C131" s="402">
        <v>143.46</v>
      </c>
      <c r="D131" s="403">
        <v>115.73</v>
      </c>
      <c r="E131" s="403">
        <v>188.9007</v>
      </c>
      <c r="F131" s="403">
        <v>147.9588</v>
      </c>
    </row>
    <row r="132" spans="1:6" ht="13.5" x14ac:dyDescent="0.25">
      <c r="A132" s="404" t="s">
        <v>305</v>
      </c>
      <c r="B132" s="325">
        <v>0.1946</v>
      </c>
      <c r="C132" s="405">
        <v>142.71</v>
      </c>
      <c r="D132" s="406">
        <v>104.89</v>
      </c>
      <c r="E132" s="406">
        <v>190.85</v>
      </c>
      <c r="F132" s="406">
        <v>153.14070000000001</v>
      </c>
    </row>
    <row r="133" spans="1:6" x14ac:dyDescent="0.2">
      <c r="A133" s="320" t="s">
        <v>306</v>
      </c>
      <c r="B133" s="321">
        <v>4.6100000000000002E-2</v>
      </c>
      <c r="C133" s="402">
        <v>155.94999999999999</v>
      </c>
      <c r="D133" s="403">
        <v>101.19</v>
      </c>
      <c r="E133" s="403">
        <v>188.3741</v>
      </c>
      <c r="F133" s="403">
        <v>147.5737</v>
      </c>
    </row>
    <row r="134" spans="1:6" ht="13.5" x14ac:dyDescent="0.25">
      <c r="A134" s="404" t="s">
        <v>307</v>
      </c>
      <c r="B134" s="325">
        <v>0.111</v>
      </c>
      <c r="C134" s="405">
        <v>138.91999999999999</v>
      </c>
      <c r="D134" s="406">
        <v>111.11</v>
      </c>
      <c r="E134" s="406">
        <v>187.97970000000001</v>
      </c>
      <c r="F134" s="406">
        <v>143.97399999999999</v>
      </c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2019 - kraj CZ010</dc:subject>
  <dc:creator>MPSV ČR</dc:creator>
  <cp:lastModifiedBy>Michal Novotný</cp:lastModifiedBy>
  <dcterms:created xsi:type="dcterms:W3CDTF">2020-03-23T07:01:12Z</dcterms:created>
  <dcterms:modified xsi:type="dcterms:W3CDTF">2020-03-23T07:01:14Z</dcterms:modified>
</cp:coreProperties>
</file>