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C9F3C3CE-0E58-44A7-8E30-ECC6DEF318C7}" xr6:coauthVersionLast="45" xr6:coauthVersionMax="45" xr10:uidLastSave="{00000000-0000-0000-0000-000000000000}"/>
  <bookViews>
    <workbookView xWindow="-120" yWindow="-120" windowWidth="29040" windowHeight="15840" xr2:uid="{4796A866-758A-4C70-BE21-463F94085BEE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'PLS-M8'!$A$12:$L$85</definedName>
    <definedName name="_xlnm.Print_Area" localSheetId="4">'PLS-T0'!$A$1:$F$35</definedName>
    <definedName name="_xlnm.Print_Area" localSheetId="5">'PLS-T8'!$A$14:$G$72</definedName>
    <definedName name="_xlnm.Print_Area" localSheetId="6">'PLS-V0'!$A$1:$F$31</definedName>
    <definedName name="_xlnm.Print_Area" localSheetId="7">'PLS-V1'!$A$1:$F$48</definedName>
    <definedName name="_xlnm.Print_Area" localSheetId="8">'PLS-V8'!$A$13:$F$86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I27" i="5" s="1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7" i="5" l="1"/>
  <c r="J24" i="5"/>
  <c r="J26" i="5"/>
  <c r="J23" i="5"/>
  <c r="J25" i="5"/>
</calcChain>
</file>

<file path=xl/sharedStrings.xml><?xml version="1.0" encoding="utf-8"?>
<sst xmlns="http://schemas.openxmlformats.org/spreadsheetml/2006/main" count="789" uniqueCount="313">
  <si>
    <t>PLS-M0</t>
  </si>
  <si>
    <t>CZ053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</si>
  <si>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</si>
  <si>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</si>
  <si>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</si>
  <si>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</si>
  <si>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</si>
  <si>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</si>
  <si>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</si>
  <si>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</si>
  <si>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</si>
  <si>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</si>
  <si>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</si>
  <si>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</si>
  <si>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</si>
  <si>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</si>
  <si>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</si>
  <si>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</si>
  <si>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</si>
  <si>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</si>
  <si>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</si>
  <si>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</si>
  <si>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</si>
  <si>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</si>
  <si>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</si>
  <si>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</si>
  <si>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</si>
  <si>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</si>
  <si>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</si>
  <si>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</si>
  <si>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</si>
  <si>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</si>
  <si>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</si>
  <si>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</si>
  <si>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</si>
  <si>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</si>
  <si>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</si>
  <si>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</si>
  <si>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</si>
  <si>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</si>
  <si>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</si>
  <si>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</si>
  <si>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</si>
  <si>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</si>
  <si>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</si>
  <si>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</si>
  <si>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</si>
  <si>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</si>
  <si>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</si>
  <si>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</si>
  <si>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</si>
  <si>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</si>
  <si>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</si>
  <si>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</si>
  <si>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</si>
  <si>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</si>
  <si>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</si>
  <si>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</si>
  <si>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</si>
  <si>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</si>
  <si>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</si>
  <si>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</si>
  <si>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</si>
  <si>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</si>
  <si>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</si>
  <si>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</si>
  <si>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</si>
  <si>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</si>
  <si>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</si>
  <si>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</si>
  <si>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</si>
  <si>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</si>
  <si>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</si>
  <si>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</si>
  <si>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</si>
  <si>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</si>
  <si>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</si>
  <si>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</si>
  <si>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</si>
  <si>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</si>
  <si>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</si>
  <si>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</si>
  <si>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</si>
  <si>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</si>
  <si>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</si>
  <si>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</si>
  <si>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</si>
  <si>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</si>
  <si>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</si>
  <si>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</si>
  <si>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</si>
  <si>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</si>
  <si>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</si>
  <si>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</si>
  <si>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</si>
  <si>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</si>
  <si>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</si>
  <si>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</si>
  <si>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</si>
  <si>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</si>
  <si>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</si>
  <si>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</si>
  <si>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</si>
  <si>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</si>
  <si>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</si>
  <si>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</si>
  <si>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</si>
  <si>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</si>
  <si>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</si>
  <si>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</si>
  <si>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</si>
  <si>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</si>
  <si>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</si>
  <si>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</si>
  <si>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</si>
  <si>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</si>
  <si>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</si>
  <si>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</si>
  <si>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</si>
  <si>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</si>
  <si>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</si>
  <si>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</si>
  <si>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</si>
  <si>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</si>
  <si>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</si>
  <si>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</si>
  <si>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</si>
  <si>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</si>
  <si>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</si>
  <si>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</si>
  <si>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</si>
  <si>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</si>
  <si>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</si>
  <si>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</si>
  <si>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</si>
  <si>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</si>
  <si>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</si>
  <si>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</si>
  <si>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</si>
  <si>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</si>
  <si>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</si>
  <si>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</si>
  <si>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</si>
  <si>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</si>
  <si>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</si>
  <si>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</si>
  <si>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</si>
  <si>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</si>
  <si>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</si>
  <si>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</si>
  <si>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</si>
  <si>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</si>
  <si>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</si>
  <si>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</si>
  <si>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</si>
  <si>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</si>
  <si>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</si>
  <si>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</si>
  <si>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</si>
  <si>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</si>
  <si>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</si>
  <si>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</si>
  <si>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</si>
  <si>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</si>
  <si>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</si>
  <si>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</si>
  <si>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</si>
  <si>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</si>
  <si>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</si>
  <si>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</si>
  <si>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</si>
  <si>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</si>
  <si>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</si>
  <si>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</si>
  <si>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</si>
  <si>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</si>
  <si>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</si>
  <si>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</si>
  <si>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</si>
  <si>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</si>
  <si>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</si>
  <si>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</si>
  <si>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</si>
  <si>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</si>
  <si>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</si>
  <si>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</si>
  <si>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</si>
  <si>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</si>
  <si>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</si>
  <si>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</si>
  <si>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</si>
  <si>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</si>
  <si>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</si>
  <si>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</si>
  <si>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</si>
  <si>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</si>
  <si>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</si>
  <si>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</si>
  <si>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</si>
  <si>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</si>
  <si>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</si>
  <si>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</si>
  <si>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</si>
  <si>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</si>
  <si>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</si>
  <si>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</si>
  <si>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</si>
  <si>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</si>
  <si>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</si>
  <si>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</si>
  <si>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</si>
  <si>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</si>
  <si>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</si>
  <si>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</si>
  <si>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</si>
  <si>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</si>
  <si>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</si>
  <si>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</si>
  <si>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</si>
  <si>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</si>
  <si>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</si>
  <si>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</si>
  <si>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</si>
  <si>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</si>
  <si>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</si>
  <si>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</si>
  <si>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</si>
  <si>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</si>
  <si>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</si>
  <si>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</si>
  <si>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</si>
  <si>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</si>
  <si>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</si>
  <si>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</si>
  <si>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</si>
  <si>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</si>
  <si>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</si>
  <si>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</si>
  <si>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</si>
  <si>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</si>
  <si>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</si>
  <si>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</si>
  <si>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</si>
  <si>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</si>
  <si>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</si>
  <si>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</si>
  <si>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6121 Chovatelé hospodářských zvířat (kromě drůbeže)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</si>
  <si>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</si>
  <si>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</si>
  <si>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</si>
  <si>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</si>
  <si>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</si>
  <si>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</si>
  <si>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</si>
  <si>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</si>
  <si>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</si>
  <si>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</si>
  <si>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</si>
  <si>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</si>
  <si>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</si>
  <si>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</si>
  <si>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</si>
  <si>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</si>
  <si>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</si>
  <si>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</si>
  <si>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</si>
  <si>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</si>
  <si>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</si>
  <si>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</si>
  <si>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</si>
  <si>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</si>
  <si>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</si>
  <si>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</si>
  <si>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</si>
  <si>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</si>
  <si>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</si>
  <si>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</si>
  <si>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</si>
  <si>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</si>
  <si>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</si>
  <si>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</si>
  <si>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</si>
  <si>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</si>
  <si>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</si>
  <si>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</si>
  <si>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</si>
  <si>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</si>
  <si>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</si>
  <si>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</si>
  <si>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</si>
  <si>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</si>
  <si>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</si>
  <si>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</si>
  <si>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</si>
  <si>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</si>
  <si>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</si>
  <si>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</si>
  <si>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</si>
  <si>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</si>
  <si>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</si>
  <si>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</si>
  <si>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</si>
  <si>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</si>
  <si>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</si>
  <si>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</si>
  <si>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</si>
  <si>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</si>
  <si>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</si>
  <si>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</si>
  <si>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</si>
  <si>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</si>
  <si>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Pardubický kraj</t>
  </si>
  <si>
    <t>Index mediánu hrubého měsíčního platu vůči roku 2018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</si>
</sst>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DB92C53-89CB-453A-8EE5-6556FCAAE285}"/>
    <cellStyle name="normal" xfId="6" xr:uid="{9DCF652B-C707-4F9C-860B-E7275968A63D}"/>
    <cellStyle name="Normální" xfId="0" builtinId="0"/>
    <cellStyle name="normální 2 4" xfId="13" xr:uid="{FBAD0154-EF52-4A30-8376-D8455C73A257}"/>
    <cellStyle name="normální 3" xfId="3" xr:uid="{4912A307-28C6-41E5-93C7-435DA4A88210}"/>
    <cellStyle name="normální_021 ISPV 2" xfId="2" xr:uid="{0D62A828-D287-4739-B3EF-B13641A38181}"/>
    <cellStyle name="normální_021 ISPV 2 2" xfId="9" xr:uid="{96901D6C-F3CA-4DE9-B30E-497F5E8B7BB2}"/>
    <cellStyle name="normální_022 ISPV 2" xfId="1" xr:uid="{670416CF-1DFE-40C1-A412-6846C711E583}"/>
    <cellStyle name="normální_022 ISPVNP vaz 2" xfId="4" xr:uid="{4D79693A-C61F-416F-B7D5-030D96D218A1}"/>
    <cellStyle name="normální_022 ISPVP vaz 2" xfId="5" xr:uid="{28A9EE07-D4C2-42D3-866A-E085A08D6A1F}"/>
    <cellStyle name="normální_022 ISPVP vaz 3" xfId="11" xr:uid="{69A761F9-CE86-4298-A303-CFCF01CDE021}"/>
    <cellStyle name="normální_994 ISPV podnikatelská sféra 2" xfId="15" xr:uid="{796A54E2-0A78-4577-9B40-92B5F1A35665}"/>
    <cellStyle name="normální_ISPV984" xfId="8" xr:uid="{B00C3C7B-79CC-4C3D-86AE-28DA56B0162E}"/>
    <cellStyle name="normální_ISPV984 2" xfId="17" xr:uid="{8295076E-ED7E-4CF9-9327-77ED86948803}"/>
    <cellStyle name="normální_M1 vazena" xfId="7" xr:uid="{87AD2C50-BD50-41B8-AFD3-FC8FFCCC0BEA}"/>
    <cellStyle name="normální_M1 vazena 2" xfId="16" xr:uid="{5FF7AB44-DFB2-4768-BED1-B7956966F09D}"/>
    <cellStyle name="normální_NewTables var c M5 navrh" xfId="10" xr:uid="{DF475D4C-9732-4391-B3C0-6209924FECEE}"/>
    <cellStyle name="normální_Vystupy_MPSV" xfId="12" xr:uid="{6E7095BA-BB89-4AEC-9C17-07FFAEB3D048}"/>
    <cellStyle name="procent 2" xfId="14" xr:uid="{DB2E9AAC-7DF1-4815-B14F-EA92CAB075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6499.9652999999998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6499.9652999999998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28134.9231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F-4A3C-B9AE-5664FEBC5A9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C5F-4A3C-B9AE-5664FEBC5A95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6095.4683999999979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F-4A3C-B9AE-5664FEBC5A9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7336.4093999999968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6499.9652999999998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6819.3178000000044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F-4A3C-B9AE-5664FEBC5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35387.674500000001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C5F-4A3C-B9AE-5664FEBC5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E91-45C8-A432-A9FC7146EF0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E91-45C8-A432-A9FC7146EF0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E91-45C8-A432-A9FC7146EF0C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138.54580000000001</c:v>
                </c:pt>
                <c:pt idx="1">
                  <c:v>19.037500000000001</c:v>
                </c:pt>
                <c:pt idx="2">
                  <c:v>5.5674000000000001</c:v>
                </c:pt>
                <c:pt idx="3">
                  <c:v>9.9242000000000132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91-45C8-A432-A9FC7146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30.24199999999999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30.24199999999999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157.49199999999999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B56-A4B6-A905EEC03D2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FF7-4B56-A4B6-A905EEC03D24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35.328600000000023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7-4B56-A4B6-A905EEC03D2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43.277999999999992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30.24199999999999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40.452199999999976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7-4B56-A4B6-A905EEC03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200.87629999999999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FF7-4B56-A4B6-A905EEC03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9328900-5D1B-4E80-89B1-8F6059972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810D6EC-11BB-4EE5-A318-8FAA40467621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3857966-9818-4616-8D88-E135C5E8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66411ED-4F51-4534-89B3-91ACF56BC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DF80AFD-DADB-4E42-8D90-6469520B05A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0B91436-3974-435E-B408-D4B26F5EA06F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D3AFB46-B61E-4E5B-9E7A-4FDCEDB5A9FC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195939</xdr:rowOff>
    </xdr:from>
    <xdr:to>
      <xdr:col>4</xdr:col>
      <xdr:colOff>19050</xdr:colOff>
      <xdr:row>29</xdr:row>
      <xdr:rowOff>133349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9709807-CCEC-4490-8B1C-E7C47CA7541A}"/>
            </a:ext>
          </a:extLst>
        </xdr:cNvPr>
        <xdr:cNvSpPr txBox="1"/>
      </xdr:nvSpPr>
      <xdr:spPr>
        <a:xfrm>
          <a:off x="4103916" y="75301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06AEA6F-9FD0-4EB3-B702-6793D146E755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C781C67-5845-47EB-9302-1C8F7874A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9C2C319-AA48-47FD-B4CC-239EB52B458B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A6B37B5-FD40-493A-9A25-B050A448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35387.674500000001</v>
          </cell>
        </row>
        <row r="33">
          <cell r="B33">
            <v>6499.9652999999998</v>
          </cell>
          <cell r="C33">
            <v>28134.9231</v>
          </cell>
          <cell r="D33">
            <v>6095.4683999999979</v>
          </cell>
          <cell r="E33">
            <v>6819.3178000000044</v>
          </cell>
          <cell r="F33">
            <v>7336.4093999999968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138.54580000000001</v>
          </cell>
        </row>
        <row r="25">
          <cell r="H25" t="str">
            <v>Dovolená</v>
          </cell>
          <cell r="I25">
            <v>19.037500000000001</v>
          </cell>
        </row>
        <row r="26">
          <cell r="H26" t="str">
            <v>Nemoc</v>
          </cell>
          <cell r="I26">
            <v>5.5674000000000001</v>
          </cell>
        </row>
        <row r="27">
          <cell r="H27" t="str">
            <v>Jiné</v>
          </cell>
          <cell r="I27">
            <v>9.9242000000000132</v>
          </cell>
        </row>
      </sheetData>
      <sheetData sheetId="16"/>
      <sheetData sheetId="17">
        <row r="16">
          <cell r="D16">
            <v>200.87629999999999</v>
          </cell>
        </row>
        <row r="22">
          <cell r="B22">
            <v>30.24199999999999</v>
          </cell>
          <cell r="C22">
            <v>157.49199999999999</v>
          </cell>
          <cell r="D22">
            <v>35.328600000000023</v>
          </cell>
          <cell r="E22">
            <v>40.452199999999976</v>
          </cell>
          <cell r="F22">
            <v>43.277999999999992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8A55C-92A1-429F-B33A-8BDB805FADB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310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311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34230.391499999998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312</v>
      </c>
      <c r="C9" s="23"/>
      <c r="D9" s="423">
        <v>110.327136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21634.9578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28134.9231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34230.391499999998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41049.709300000002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48386.118699999999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35387.674500000001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54.548900000000003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8.23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12.68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12.32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173.67959999999999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27.7639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6499.9652999999998</v>
      </c>
      <c r="C33" s="55">
        <v>28134.9231</v>
      </c>
      <c r="D33" s="56">
        <v>6095.4683999999979</v>
      </c>
      <c r="E33" s="56">
        <v>6819.3178000000044</v>
      </c>
      <c r="F33" s="56">
        <v>7336.4093999999968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5437C-1882-4F6B-84D8-F804291EBE75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H36" sqref="H36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Pardubický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Pardubický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27.7639</v>
      </c>
      <c r="E12" s="137">
        <v>34230.391499999998</v>
      </c>
      <c r="F12" s="138">
        <v>110.3271</v>
      </c>
      <c r="G12" s="139">
        <v>21634.9578</v>
      </c>
      <c r="H12" s="139">
        <v>28134.9231</v>
      </c>
      <c r="I12" s="139">
        <v>41049.709300000002</v>
      </c>
      <c r="J12" s="139">
        <v>48386.118699999999</v>
      </c>
      <c r="K12" s="140">
        <v>35387.674500000001</v>
      </c>
      <c r="L12" s="141">
        <v>8.23</v>
      </c>
      <c r="M12" s="141">
        <v>12.68</v>
      </c>
      <c r="N12" s="141">
        <v>12.32</v>
      </c>
      <c r="O12" s="141">
        <v>173.67959999999999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1.5699999999999999E-2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2.4988000000000001</v>
      </c>
      <c r="E14" s="151">
        <v>30228.575700000001</v>
      </c>
      <c r="F14" s="152">
        <v>110.63200000000001</v>
      </c>
      <c r="G14" s="153">
        <v>22672.630300000001</v>
      </c>
      <c r="H14" s="153">
        <v>26127.502400000001</v>
      </c>
      <c r="I14" s="153">
        <v>33652.789799999999</v>
      </c>
      <c r="J14" s="153">
        <v>37722.438199999997</v>
      </c>
      <c r="K14" s="154">
        <v>30196.111199999999</v>
      </c>
      <c r="L14" s="155">
        <v>7.2</v>
      </c>
      <c r="M14" s="155">
        <v>10.54</v>
      </c>
      <c r="N14" s="155">
        <v>10.58</v>
      </c>
      <c r="O14" s="155">
        <v>173.7979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4.8849</v>
      </c>
      <c r="E15" s="151">
        <v>33795.232199999999</v>
      </c>
      <c r="F15" s="152">
        <v>110.65560000000001</v>
      </c>
      <c r="G15" s="153">
        <v>22870.927500000002</v>
      </c>
      <c r="H15" s="153">
        <v>28257.580699999999</v>
      </c>
      <c r="I15" s="153">
        <v>39646.710099999997</v>
      </c>
      <c r="J15" s="153">
        <v>45108.988400000002</v>
      </c>
      <c r="K15" s="154">
        <v>34242.1924</v>
      </c>
      <c r="L15" s="155">
        <v>8.01</v>
      </c>
      <c r="M15" s="155">
        <v>12.07</v>
      </c>
      <c r="N15" s="155">
        <v>11.62</v>
      </c>
      <c r="O15" s="155">
        <v>173.5932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9.4839000000000002</v>
      </c>
      <c r="E16" s="151">
        <v>34732.748399999997</v>
      </c>
      <c r="F16" s="152">
        <v>110.5894</v>
      </c>
      <c r="G16" s="153">
        <v>21570.2827</v>
      </c>
      <c r="H16" s="153">
        <v>28347.611099999998</v>
      </c>
      <c r="I16" s="153">
        <v>41173.420700000002</v>
      </c>
      <c r="J16" s="153">
        <v>49086.978900000002</v>
      </c>
      <c r="K16" s="154">
        <v>35567.983200000002</v>
      </c>
      <c r="L16" s="155">
        <v>8.4</v>
      </c>
      <c r="M16" s="155">
        <v>13.22</v>
      </c>
      <c r="N16" s="155">
        <v>12.11</v>
      </c>
      <c r="O16" s="155">
        <v>173.47559999999999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8.3391999999999999</v>
      </c>
      <c r="E17" s="151">
        <v>35545.108800000002</v>
      </c>
      <c r="F17" s="152">
        <v>109.9091</v>
      </c>
      <c r="G17" s="153">
        <v>20588.25</v>
      </c>
      <c r="H17" s="153">
        <v>28879.526399999999</v>
      </c>
      <c r="I17" s="153">
        <v>42903.036099999998</v>
      </c>
      <c r="J17" s="153">
        <v>51167.019899999999</v>
      </c>
      <c r="K17" s="154">
        <v>36697.881999999998</v>
      </c>
      <c r="L17" s="155">
        <v>8.4499999999999993</v>
      </c>
      <c r="M17" s="155">
        <v>12.82</v>
      </c>
      <c r="N17" s="155">
        <v>13.08</v>
      </c>
      <c r="O17" s="155">
        <v>173.73439999999999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2.5411000000000001</v>
      </c>
      <c r="E18" s="151">
        <v>36607.015299999999</v>
      </c>
      <c r="F18" s="152">
        <v>109.3826</v>
      </c>
      <c r="G18" s="153">
        <v>20897.083299999998</v>
      </c>
      <c r="H18" s="153">
        <v>29038.091199999999</v>
      </c>
      <c r="I18" s="153">
        <v>43342.8459</v>
      </c>
      <c r="J18" s="153">
        <v>53416.613400000002</v>
      </c>
      <c r="K18" s="154">
        <v>37814.149700000002</v>
      </c>
      <c r="L18" s="155">
        <v>8.19</v>
      </c>
      <c r="M18" s="155">
        <v>13.13</v>
      </c>
      <c r="N18" s="155">
        <v>13.25</v>
      </c>
      <c r="O18" s="155">
        <v>174.31460000000001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9.5018999999999991</v>
      </c>
      <c r="E20" s="137">
        <v>37260.607000000004</v>
      </c>
      <c r="F20" s="138">
        <v>109.5269</v>
      </c>
      <c r="G20" s="139">
        <v>25852.607400000001</v>
      </c>
      <c r="H20" s="139">
        <v>30772.0275</v>
      </c>
      <c r="I20" s="139">
        <v>44237.619299999998</v>
      </c>
      <c r="J20" s="139">
        <v>53529.610699999997</v>
      </c>
      <c r="K20" s="140">
        <v>38861.352500000001</v>
      </c>
      <c r="L20" s="141">
        <v>7.3</v>
      </c>
      <c r="M20" s="141">
        <v>15.8</v>
      </c>
      <c r="N20" s="141">
        <v>10.63</v>
      </c>
      <c r="O20" s="141">
        <v>173.14490000000001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3.8999999999999998E-3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1.0904</v>
      </c>
      <c r="E22" s="151">
        <v>31409.884600000001</v>
      </c>
      <c r="F22" s="152">
        <v>108.12860000000001</v>
      </c>
      <c r="G22" s="153">
        <v>24603.460200000001</v>
      </c>
      <c r="H22" s="153">
        <v>28095.833299999998</v>
      </c>
      <c r="I22" s="153">
        <v>35613.919300000001</v>
      </c>
      <c r="J22" s="153">
        <v>39420.590300000003</v>
      </c>
      <c r="K22" s="154">
        <v>31870.754099999998</v>
      </c>
      <c r="L22" s="155">
        <v>5.63</v>
      </c>
      <c r="M22" s="155">
        <v>12.51</v>
      </c>
      <c r="N22" s="155">
        <v>7.5</v>
      </c>
      <c r="O22" s="155">
        <v>173.1979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2.0872999999999999</v>
      </c>
      <c r="E23" s="151">
        <v>37953.137499999997</v>
      </c>
      <c r="F23" s="152">
        <v>109</v>
      </c>
      <c r="G23" s="153">
        <v>27401.033100000001</v>
      </c>
      <c r="H23" s="153">
        <v>31797.3344</v>
      </c>
      <c r="I23" s="153">
        <v>42902.2405</v>
      </c>
      <c r="J23" s="153">
        <v>48155.5435</v>
      </c>
      <c r="K23" s="154">
        <v>38053.997799999997</v>
      </c>
      <c r="L23" s="155">
        <v>6.81</v>
      </c>
      <c r="M23" s="155">
        <v>14.75</v>
      </c>
      <c r="N23" s="155">
        <v>9.52</v>
      </c>
      <c r="O23" s="155">
        <v>172.43899999999999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3.0362</v>
      </c>
      <c r="E24" s="151">
        <v>39430.609799999998</v>
      </c>
      <c r="F24" s="152">
        <v>107.9953</v>
      </c>
      <c r="G24" s="153">
        <v>27528.508399999999</v>
      </c>
      <c r="H24" s="153">
        <v>32314.376899999999</v>
      </c>
      <c r="I24" s="153">
        <v>46751.706400000003</v>
      </c>
      <c r="J24" s="153">
        <v>54810.645199999999</v>
      </c>
      <c r="K24" s="154">
        <v>40671.802300000003</v>
      </c>
      <c r="L24" s="155">
        <v>7.18</v>
      </c>
      <c r="M24" s="155">
        <v>16.920000000000002</v>
      </c>
      <c r="N24" s="155">
        <v>10.39</v>
      </c>
      <c r="O24" s="155">
        <v>172.64949999999999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2.2078000000000002</v>
      </c>
      <c r="E25" s="151">
        <v>37601.541599999997</v>
      </c>
      <c r="F25" s="152">
        <v>110.1848</v>
      </c>
      <c r="G25" s="153">
        <v>24721.411800000002</v>
      </c>
      <c r="H25" s="153">
        <v>30489.8426</v>
      </c>
      <c r="I25" s="153">
        <v>46880.339800000002</v>
      </c>
      <c r="J25" s="153">
        <v>59507.219299999997</v>
      </c>
      <c r="K25" s="154">
        <v>40226.039499999999</v>
      </c>
      <c r="L25" s="155">
        <v>7.97</v>
      </c>
      <c r="M25" s="155">
        <v>16.62</v>
      </c>
      <c r="N25" s="155">
        <v>12.19</v>
      </c>
      <c r="O25" s="155">
        <v>173.65629999999999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1.0760000000000001</v>
      </c>
      <c r="E26" s="151">
        <v>37232.1227</v>
      </c>
      <c r="F26" s="152">
        <v>110.29900000000001</v>
      </c>
      <c r="G26" s="153">
        <v>23102.833299999998</v>
      </c>
      <c r="H26" s="153">
        <v>29472.584999999999</v>
      </c>
      <c r="I26" s="153">
        <v>44405.528400000003</v>
      </c>
      <c r="J26" s="153">
        <v>59850.580999999998</v>
      </c>
      <c r="K26" s="154">
        <v>39674.1109</v>
      </c>
      <c r="L26" s="155">
        <v>8.51</v>
      </c>
      <c r="M26" s="155">
        <v>15.52</v>
      </c>
      <c r="N26" s="155">
        <v>12.73</v>
      </c>
      <c r="O26" s="155">
        <v>174.79759999999999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18.262</v>
      </c>
      <c r="E28" s="137">
        <v>32951.228900000002</v>
      </c>
      <c r="F28" s="138">
        <v>110.36109999999999</v>
      </c>
      <c r="G28" s="139">
        <v>20095.671300000002</v>
      </c>
      <c r="H28" s="139">
        <v>26742.971099999999</v>
      </c>
      <c r="I28" s="139">
        <v>39384.157299999999</v>
      </c>
      <c r="J28" s="139">
        <v>45447.729599999999</v>
      </c>
      <c r="K28" s="140">
        <v>33580.2961</v>
      </c>
      <c r="L28" s="141">
        <v>8.8000000000000007</v>
      </c>
      <c r="M28" s="141">
        <v>10.81</v>
      </c>
      <c r="N28" s="141">
        <v>13.34</v>
      </c>
      <c r="O28" s="141">
        <v>173.9579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1.17E-2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1.4084000000000001</v>
      </c>
      <c r="E30" s="151">
        <v>29115.4548</v>
      </c>
      <c r="F30" s="152">
        <v>111.41249999999999</v>
      </c>
      <c r="G30" s="153">
        <v>21932.5</v>
      </c>
      <c r="H30" s="153">
        <v>24887.6122</v>
      </c>
      <c r="I30" s="153">
        <v>32672.9823</v>
      </c>
      <c r="J30" s="153">
        <v>35504.032599999999</v>
      </c>
      <c r="K30" s="154">
        <v>28899.624599999999</v>
      </c>
      <c r="L30" s="155">
        <v>8.5399999999999991</v>
      </c>
      <c r="M30" s="155">
        <v>8.86</v>
      </c>
      <c r="N30" s="155">
        <v>13.21</v>
      </c>
      <c r="O30" s="155">
        <v>174.26249999999999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2.7976000000000001</v>
      </c>
      <c r="E31" s="151">
        <v>31318.5265</v>
      </c>
      <c r="F31" s="152">
        <v>110.77379999999999</v>
      </c>
      <c r="G31" s="153">
        <v>20706.0281</v>
      </c>
      <c r="H31" s="153">
        <v>25916.6571</v>
      </c>
      <c r="I31" s="153">
        <v>36243.545599999998</v>
      </c>
      <c r="J31" s="153">
        <v>40679.4954</v>
      </c>
      <c r="K31" s="154">
        <v>31398.213899999999</v>
      </c>
      <c r="L31" s="155">
        <v>9.1</v>
      </c>
      <c r="M31" s="155">
        <v>9.65</v>
      </c>
      <c r="N31" s="155">
        <v>13.53</v>
      </c>
      <c r="O31" s="155">
        <v>174.45439999999999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6.4477000000000002</v>
      </c>
      <c r="E32" s="151">
        <v>32634.433799999999</v>
      </c>
      <c r="F32" s="152">
        <v>109.2101</v>
      </c>
      <c r="G32" s="153">
        <v>20019.604899999998</v>
      </c>
      <c r="H32" s="153">
        <v>26732.591499999999</v>
      </c>
      <c r="I32" s="153">
        <v>38777.237099999998</v>
      </c>
      <c r="J32" s="153">
        <v>44373.253799999999</v>
      </c>
      <c r="K32" s="154">
        <v>33164.561600000001</v>
      </c>
      <c r="L32" s="155">
        <v>9.1</v>
      </c>
      <c r="M32" s="155">
        <v>11.09</v>
      </c>
      <c r="N32" s="155">
        <v>13.1</v>
      </c>
      <c r="O32" s="155">
        <v>173.8646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6.1314000000000002</v>
      </c>
      <c r="E33" s="151">
        <v>34931.928999999996</v>
      </c>
      <c r="F33" s="152">
        <v>110.18989999999999</v>
      </c>
      <c r="G33" s="153">
        <v>19701.753499999999</v>
      </c>
      <c r="H33" s="153">
        <v>28124.59</v>
      </c>
      <c r="I33" s="153">
        <v>42146.589500000002</v>
      </c>
      <c r="J33" s="153">
        <v>48366.178399999997</v>
      </c>
      <c r="K33" s="154">
        <v>35427.462800000001</v>
      </c>
      <c r="L33" s="155">
        <v>8.65</v>
      </c>
      <c r="M33" s="155">
        <v>11.26</v>
      </c>
      <c r="N33" s="155">
        <v>13.45</v>
      </c>
      <c r="O33" s="155">
        <v>173.76249999999999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1.4650000000000001</v>
      </c>
      <c r="E34" s="151">
        <v>36035.0383</v>
      </c>
      <c r="F34" s="152">
        <v>108.5367</v>
      </c>
      <c r="G34" s="153">
        <v>19316</v>
      </c>
      <c r="H34" s="153">
        <v>28691.734799999998</v>
      </c>
      <c r="I34" s="153">
        <v>42899.412100000001</v>
      </c>
      <c r="J34" s="153">
        <v>49323.6512</v>
      </c>
      <c r="K34" s="154">
        <v>36447.981399999997</v>
      </c>
      <c r="L34" s="155">
        <v>7.93</v>
      </c>
      <c r="M34" s="155">
        <v>11.22</v>
      </c>
      <c r="N34" s="155">
        <v>13.67</v>
      </c>
      <c r="O34" s="155">
        <v>173.9597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Pardubický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Pardubický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25852.607400000001</v>
      </c>
      <c r="S40" s="166">
        <f>G28</f>
        <v>20095.671300000002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30772.0275</v>
      </c>
      <c r="S41" s="178">
        <f>H28</f>
        <v>26742.971099999999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37260.607000000004</v>
      </c>
      <c r="S42" s="180">
        <f>E28</f>
        <v>32951.228900000002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44237.619299999998</v>
      </c>
      <c r="S43" s="178">
        <f>I28</f>
        <v>39384.157299999999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53529.610699999997</v>
      </c>
      <c r="S44" s="166">
        <f>J28</f>
        <v>45447.729599999999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0.69230000000000003</v>
      </c>
      <c r="E47" s="151">
        <v>19474.5</v>
      </c>
      <c r="F47" s="152">
        <v>108.7784</v>
      </c>
      <c r="G47" s="153">
        <v>14799.406999999999</v>
      </c>
      <c r="H47" s="153">
        <v>16953.5</v>
      </c>
      <c r="I47" s="153">
        <v>24324.384999999998</v>
      </c>
      <c r="J47" s="153">
        <v>29730.829000000002</v>
      </c>
      <c r="K47" s="154">
        <v>21052.802100000001</v>
      </c>
      <c r="L47" s="155">
        <v>7.35</v>
      </c>
      <c r="M47" s="155">
        <v>11.83</v>
      </c>
      <c r="N47" s="155">
        <v>10.45</v>
      </c>
      <c r="O47" s="155">
        <v>174.2345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4.7099000000000002</v>
      </c>
      <c r="E48" s="151">
        <v>24763.840700000001</v>
      </c>
      <c r="F48" s="152">
        <v>109.321</v>
      </c>
      <c r="G48" s="153">
        <v>17481.843400000002</v>
      </c>
      <c r="H48" s="153">
        <v>19761.4166</v>
      </c>
      <c r="I48" s="153">
        <v>29944.774700000002</v>
      </c>
      <c r="J48" s="153">
        <v>33026.060100000002</v>
      </c>
      <c r="K48" s="154">
        <v>25128.7392</v>
      </c>
      <c r="L48" s="155">
        <v>8</v>
      </c>
      <c r="M48" s="155">
        <v>12.24</v>
      </c>
      <c r="N48" s="155">
        <v>9.6300000000000008</v>
      </c>
      <c r="O48" s="155">
        <v>174.3501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10.6135</v>
      </c>
      <c r="E49" s="151">
        <v>33299.374199999998</v>
      </c>
      <c r="F49" s="152">
        <v>109.3057</v>
      </c>
      <c r="G49" s="153">
        <v>24349.141</v>
      </c>
      <c r="H49" s="153">
        <v>28761.75</v>
      </c>
      <c r="I49" s="153">
        <v>39097.070299999999</v>
      </c>
      <c r="J49" s="153">
        <v>45178.322699999997</v>
      </c>
      <c r="K49" s="154">
        <v>34150.5553</v>
      </c>
      <c r="L49" s="155">
        <v>7.27</v>
      </c>
      <c r="M49" s="155">
        <v>12.89</v>
      </c>
      <c r="N49" s="155">
        <v>11.11</v>
      </c>
      <c r="O49" s="155">
        <v>173.14590000000001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3.0417999999999998</v>
      </c>
      <c r="E50" s="151">
        <v>35405.464699999997</v>
      </c>
      <c r="F50" s="152">
        <v>110.4203</v>
      </c>
      <c r="G50" s="153">
        <v>26776.3999</v>
      </c>
      <c r="H50" s="153">
        <v>30618.5232</v>
      </c>
      <c r="I50" s="153">
        <v>42312.297700000003</v>
      </c>
      <c r="J50" s="153">
        <v>49760.678599999999</v>
      </c>
      <c r="K50" s="154">
        <v>37162.843999999997</v>
      </c>
      <c r="L50" s="155">
        <v>7.54</v>
      </c>
      <c r="M50" s="155">
        <v>12.66</v>
      </c>
      <c r="N50" s="155">
        <v>12.55</v>
      </c>
      <c r="O50" s="155">
        <v>173.08799999999999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7.9104000000000001</v>
      </c>
      <c r="E51" s="151">
        <v>40799.578699999998</v>
      </c>
      <c r="F51" s="152">
        <v>113.48569999999999</v>
      </c>
      <c r="G51" s="153">
        <v>32690.911800000002</v>
      </c>
      <c r="H51" s="153">
        <v>36605.432699999998</v>
      </c>
      <c r="I51" s="153">
        <v>47068.007400000002</v>
      </c>
      <c r="J51" s="153">
        <v>59285.659500000002</v>
      </c>
      <c r="K51" s="154">
        <v>43776.988700000002</v>
      </c>
      <c r="L51" s="155">
        <v>9.51</v>
      </c>
      <c r="M51" s="155">
        <v>12.71</v>
      </c>
      <c r="N51" s="155">
        <v>14.51</v>
      </c>
      <c r="O51" s="155">
        <v>174.1148</v>
      </c>
    </row>
    <row r="52" spans="1:15" ht="14.25" customHeight="1" thickBot="1" x14ac:dyDescent="0.25">
      <c r="A52" s="188" t="s">
        <v>68</v>
      </c>
      <c r="B52" s="188"/>
      <c r="C52" s="188"/>
      <c r="D52" s="189">
        <v>0.79569999999999996</v>
      </c>
      <c r="E52" s="190">
        <v>34009.897199999999</v>
      </c>
      <c r="F52" s="191">
        <v>110.7512</v>
      </c>
      <c r="G52" s="192">
        <v>24086.568599999999</v>
      </c>
      <c r="H52" s="192">
        <v>28541.798999999999</v>
      </c>
      <c r="I52" s="192">
        <v>39807.505899999996</v>
      </c>
      <c r="J52" s="192">
        <v>46281.316299999999</v>
      </c>
      <c r="K52" s="193">
        <v>34900.431799999998</v>
      </c>
      <c r="L52" s="194">
        <v>9.2899999999999991</v>
      </c>
      <c r="M52" s="194">
        <v>12.22</v>
      </c>
      <c r="N52" s="194">
        <v>12.52</v>
      </c>
      <c r="O52" s="194">
        <v>174.28309999999999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27.7639</v>
      </c>
      <c r="E53" s="197">
        <v>34230.391499999998</v>
      </c>
      <c r="F53" s="198">
        <v>110.3271</v>
      </c>
      <c r="G53" s="199">
        <v>21634.9578</v>
      </c>
      <c r="H53" s="199">
        <v>28134.9231</v>
      </c>
      <c r="I53" s="199">
        <v>41049.709300000002</v>
      </c>
      <c r="J53" s="199">
        <v>48386.118699999999</v>
      </c>
      <c r="K53" s="200">
        <v>35387.674500000001</v>
      </c>
      <c r="L53" s="201">
        <v>8.23</v>
      </c>
      <c r="M53" s="201">
        <v>12.68</v>
      </c>
      <c r="N53" s="201">
        <v>12.32</v>
      </c>
      <c r="O53" s="201">
        <v>173.67959999999999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96F0A-F667-4D92-BAE8-1E87227066F5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6" sqref="H36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Pardubický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Pardubický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6.3981000000000003</v>
      </c>
      <c r="D12" s="228">
        <v>23772.310799999999</v>
      </c>
      <c r="E12" s="229">
        <v>17033.865399999999</v>
      </c>
      <c r="F12" s="229">
        <v>19184.058700000001</v>
      </c>
      <c r="G12" s="229">
        <v>29686.562300000001</v>
      </c>
      <c r="H12" s="229">
        <v>35022.077899999997</v>
      </c>
      <c r="I12" s="229">
        <v>25420.48</v>
      </c>
      <c r="J12" s="230">
        <v>8.07</v>
      </c>
      <c r="K12" s="230">
        <v>14.51</v>
      </c>
      <c r="L12" s="230">
        <v>10.67</v>
      </c>
      <c r="M12" s="230">
        <v>173.3973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21.3658</v>
      </c>
      <c r="D13" s="228">
        <v>36689.7048</v>
      </c>
      <c r="E13" s="229">
        <v>27506.4918</v>
      </c>
      <c r="F13" s="229">
        <v>31563.1158</v>
      </c>
      <c r="G13" s="229">
        <v>42744.026700000002</v>
      </c>
      <c r="H13" s="229">
        <v>50291.464899999999</v>
      </c>
      <c r="I13" s="229">
        <v>38372.4427</v>
      </c>
      <c r="J13" s="230">
        <v>8.27</v>
      </c>
      <c r="K13" s="230">
        <v>12.32</v>
      </c>
      <c r="L13" s="230">
        <v>12.65</v>
      </c>
      <c r="M13" s="230">
        <v>173.76419999999999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1.7635000000000001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0.32819999999999999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0.89780000000000004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0.5373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1.3158000000000001</v>
      </c>
      <c r="D19" s="241">
        <v>53077.546600000001</v>
      </c>
      <c r="E19" s="242">
        <v>39718.534800000001</v>
      </c>
      <c r="F19" s="242">
        <v>45114.685599999997</v>
      </c>
      <c r="G19" s="242">
        <v>62784.493600000002</v>
      </c>
      <c r="H19" s="242">
        <v>73133.274699999994</v>
      </c>
      <c r="I19" s="242">
        <v>55318.386100000003</v>
      </c>
      <c r="J19" s="243">
        <v>11.48</v>
      </c>
      <c r="K19" s="243">
        <v>22.97</v>
      </c>
      <c r="L19" s="243">
        <v>13.78</v>
      </c>
      <c r="M19" s="243">
        <v>174.2602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0.12609999999999999</v>
      </c>
      <c r="D20" s="228">
        <v>60008.313000000002</v>
      </c>
      <c r="E20" s="229">
        <v>42178.656900000002</v>
      </c>
      <c r="F20" s="229">
        <v>48865.663</v>
      </c>
      <c r="G20" s="229">
        <v>73185.445200000002</v>
      </c>
      <c r="H20" s="229">
        <v>95563.772700000001</v>
      </c>
      <c r="I20" s="229">
        <v>63906.463400000001</v>
      </c>
      <c r="J20" s="230">
        <v>12.6</v>
      </c>
      <c r="K20" s="230">
        <v>29.68</v>
      </c>
      <c r="L20" s="230">
        <v>10.98</v>
      </c>
      <c r="M20" s="230">
        <v>174.5241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0.19400000000000001</v>
      </c>
      <c r="D21" s="228">
        <v>48137.957699999999</v>
      </c>
      <c r="E21" s="229">
        <v>37288.8557</v>
      </c>
      <c r="F21" s="229">
        <v>41186.561600000001</v>
      </c>
      <c r="G21" s="229">
        <v>62332.529600000002</v>
      </c>
      <c r="H21" s="229">
        <v>72518.136299999998</v>
      </c>
      <c r="I21" s="229">
        <v>52238.892800000001</v>
      </c>
      <c r="J21" s="230">
        <v>12.96</v>
      </c>
      <c r="K21" s="230">
        <v>24.52</v>
      </c>
      <c r="L21" s="230">
        <v>10.68</v>
      </c>
      <c r="M21" s="230">
        <v>174.6729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0.92130000000000001</v>
      </c>
      <c r="D22" s="228">
        <v>53728.170700000002</v>
      </c>
      <c r="E22" s="229">
        <v>41711.972000000002</v>
      </c>
      <c r="F22" s="229">
        <v>46649.113499999999</v>
      </c>
      <c r="G22" s="229">
        <v>62380.885300000002</v>
      </c>
      <c r="H22" s="229">
        <v>71349.877800000002</v>
      </c>
      <c r="I22" s="229">
        <v>55407.072699999997</v>
      </c>
      <c r="J22" s="230">
        <v>11.07</v>
      </c>
      <c r="K22" s="230">
        <v>21.69</v>
      </c>
      <c r="L22" s="230">
        <v>15.05</v>
      </c>
      <c r="M22" s="230">
        <v>174.08959999999999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6.0600000000000001E-2</v>
      </c>
      <c r="D23" s="228">
        <v>45013.274899999997</v>
      </c>
      <c r="E23" s="229">
        <v>31895.2248</v>
      </c>
      <c r="F23" s="229">
        <v>37815.564700000003</v>
      </c>
      <c r="G23" s="229">
        <v>57068.540300000001</v>
      </c>
      <c r="H23" s="229">
        <v>62954.748699999996</v>
      </c>
      <c r="I23" s="229">
        <v>48047.5628</v>
      </c>
      <c r="J23" s="230">
        <v>10.34</v>
      </c>
      <c r="K23" s="230">
        <v>21.6</v>
      </c>
      <c r="L23" s="230">
        <v>10.74</v>
      </c>
      <c r="M23" s="230">
        <v>175.03219999999999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8.4938000000000002</v>
      </c>
      <c r="D24" s="241">
        <v>37802.308299999997</v>
      </c>
      <c r="E24" s="242">
        <v>31011.745500000001</v>
      </c>
      <c r="F24" s="242">
        <v>33892.503100000002</v>
      </c>
      <c r="G24" s="242">
        <v>41876.674700000003</v>
      </c>
      <c r="H24" s="242">
        <v>46670.564599999998</v>
      </c>
      <c r="I24" s="242">
        <v>38937.572200000002</v>
      </c>
      <c r="J24" s="243">
        <v>9.1300000000000008</v>
      </c>
      <c r="K24" s="243">
        <v>8.18</v>
      </c>
      <c r="L24" s="243">
        <v>15.77</v>
      </c>
      <c r="M24" s="243">
        <v>174.67760000000001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0.2707</v>
      </c>
      <c r="D25" s="228">
        <v>38457.446199999998</v>
      </c>
      <c r="E25" s="229">
        <v>28558.25</v>
      </c>
      <c r="F25" s="229">
        <v>32555.101900000001</v>
      </c>
      <c r="G25" s="229">
        <v>43775.3001</v>
      </c>
      <c r="H25" s="229">
        <v>50763.949099999998</v>
      </c>
      <c r="I25" s="229">
        <v>39353.903700000003</v>
      </c>
      <c r="J25" s="230">
        <v>9.32</v>
      </c>
      <c r="K25" s="230">
        <v>12.8</v>
      </c>
      <c r="L25" s="230">
        <v>10.78</v>
      </c>
      <c r="M25" s="230">
        <v>174.80500000000001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0.43190000000000001</v>
      </c>
      <c r="D26" s="228">
        <v>46644.392899999999</v>
      </c>
      <c r="E26" s="229">
        <v>36131.937100000003</v>
      </c>
      <c r="F26" s="229">
        <v>40618.4496</v>
      </c>
      <c r="G26" s="229">
        <v>53432.402900000001</v>
      </c>
      <c r="H26" s="229">
        <v>94525.248399999997</v>
      </c>
      <c r="I26" s="229">
        <v>54296.789799999999</v>
      </c>
      <c r="J26" s="230">
        <v>7.64</v>
      </c>
      <c r="K26" s="230">
        <v>22.59</v>
      </c>
      <c r="L26" s="230">
        <v>10.85</v>
      </c>
      <c r="M26" s="230">
        <v>172.66550000000001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6.4664000000000001</v>
      </c>
      <c r="D27" s="228">
        <v>37716.043599999997</v>
      </c>
      <c r="E27" s="229">
        <v>31707.5664</v>
      </c>
      <c r="F27" s="229">
        <v>34184.630599999997</v>
      </c>
      <c r="G27" s="229">
        <v>41312.455600000001</v>
      </c>
      <c r="H27" s="229">
        <v>44531.521699999998</v>
      </c>
      <c r="I27" s="229">
        <v>38074.35</v>
      </c>
      <c r="J27" s="230">
        <v>9.16</v>
      </c>
      <c r="K27" s="230">
        <v>5.12</v>
      </c>
      <c r="L27" s="230">
        <v>17.440000000000001</v>
      </c>
      <c r="M27" s="230">
        <v>174.8211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0.73809999999999998</v>
      </c>
      <c r="D28" s="228">
        <v>36558.649599999997</v>
      </c>
      <c r="E28" s="229">
        <v>27122.552500000002</v>
      </c>
      <c r="F28" s="229">
        <v>31205.599399999999</v>
      </c>
      <c r="G28" s="229">
        <v>46781.858999999997</v>
      </c>
      <c r="H28" s="229">
        <v>55840.959900000002</v>
      </c>
      <c r="I28" s="229">
        <v>39669.423699999999</v>
      </c>
      <c r="J28" s="230">
        <v>9.52</v>
      </c>
      <c r="K28" s="230">
        <v>17.760000000000002</v>
      </c>
      <c r="L28" s="230">
        <v>10.92</v>
      </c>
      <c r="M28" s="230">
        <v>174.7784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8.6800000000000002E-2</v>
      </c>
      <c r="D29" s="228">
        <v>39372.089500000002</v>
      </c>
      <c r="E29" s="229">
        <v>30957.187699999999</v>
      </c>
      <c r="F29" s="229">
        <v>34432.467100000002</v>
      </c>
      <c r="G29" s="229">
        <v>43770.556199999999</v>
      </c>
      <c r="H29" s="229">
        <v>51386.887199999997</v>
      </c>
      <c r="I29" s="229">
        <v>40331.914599999996</v>
      </c>
      <c r="J29" s="230">
        <v>11.4</v>
      </c>
      <c r="K29" s="230">
        <v>15.88</v>
      </c>
      <c r="L29" s="230">
        <v>10.52</v>
      </c>
      <c r="M29" s="230">
        <v>174.4829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0.49259999999999998</v>
      </c>
      <c r="D30" s="228">
        <v>34873.3292</v>
      </c>
      <c r="E30" s="229">
        <v>27185.456099999999</v>
      </c>
      <c r="F30" s="229">
        <v>30648.946</v>
      </c>
      <c r="G30" s="229">
        <v>39178.3289</v>
      </c>
      <c r="H30" s="229">
        <v>43434.466200000003</v>
      </c>
      <c r="I30" s="229">
        <v>35378.138200000001</v>
      </c>
      <c r="J30" s="230">
        <v>9.67</v>
      </c>
      <c r="K30" s="230">
        <v>11.5</v>
      </c>
      <c r="L30" s="230">
        <v>11.01</v>
      </c>
      <c r="M30" s="230">
        <v>174.37219999999999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6.4351000000000003</v>
      </c>
      <c r="D31" s="241">
        <v>35274.4856</v>
      </c>
      <c r="E31" s="242">
        <v>27071.007600000001</v>
      </c>
      <c r="F31" s="242">
        <v>30637.628000000001</v>
      </c>
      <c r="G31" s="242">
        <v>42345.9928</v>
      </c>
      <c r="H31" s="242">
        <v>49384.518300000003</v>
      </c>
      <c r="I31" s="242">
        <v>37104.107400000001</v>
      </c>
      <c r="J31" s="243">
        <v>6.58</v>
      </c>
      <c r="K31" s="243">
        <v>16.010000000000002</v>
      </c>
      <c r="L31" s="243">
        <v>11.85</v>
      </c>
      <c r="M31" s="243">
        <v>171.84549999999999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0.4859</v>
      </c>
      <c r="D32" s="228">
        <v>32733.043600000001</v>
      </c>
      <c r="E32" s="229">
        <v>26742.299599999998</v>
      </c>
      <c r="F32" s="229">
        <v>29355.334200000001</v>
      </c>
      <c r="G32" s="229">
        <v>36789.107900000003</v>
      </c>
      <c r="H32" s="229">
        <v>40602.665399999998</v>
      </c>
      <c r="I32" s="229">
        <v>33638.089</v>
      </c>
      <c r="J32" s="230">
        <v>8.3800000000000008</v>
      </c>
      <c r="K32" s="230">
        <v>13.98</v>
      </c>
      <c r="L32" s="230">
        <v>10.96</v>
      </c>
      <c r="M32" s="230">
        <v>173.95849999999999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0.76029999999999998</v>
      </c>
      <c r="D33" s="228">
        <v>40834.028299999998</v>
      </c>
      <c r="E33" s="229">
        <v>31291.739000000001</v>
      </c>
      <c r="F33" s="229">
        <v>35925.169000000002</v>
      </c>
      <c r="G33" s="229">
        <v>45250.635499999997</v>
      </c>
      <c r="H33" s="229">
        <v>48888.895700000001</v>
      </c>
      <c r="I33" s="229">
        <v>40642.037199999999</v>
      </c>
      <c r="J33" s="230">
        <v>4.79</v>
      </c>
      <c r="K33" s="230">
        <v>19.440000000000001</v>
      </c>
      <c r="L33" s="230">
        <v>11.1</v>
      </c>
      <c r="M33" s="230">
        <v>169.0137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4.5571999999999999</v>
      </c>
      <c r="D34" s="228">
        <v>35328.294600000001</v>
      </c>
      <c r="E34" s="229">
        <v>27173.932799999999</v>
      </c>
      <c r="F34" s="229">
        <v>30654.433099999998</v>
      </c>
      <c r="G34" s="229">
        <v>43036.985800000002</v>
      </c>
      <c r="H34" s="229">
        <v>50835.873899999999</v>
      </c>
      <c r="I34" s="229">
        <v>37531.620000000003</v>
      </c>
      <c r="J34" s="230">
        <v>6.54</v>
      </c>
      <c r="K34" s="230">
        <v>15.93</v>
      </c>
      <c r="L34" s="230">
        <v>12.16</v>
      </c>
      <c r="M34" s="230">
        <v>171.78800000000001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0.51959999999999995</v>
      </c>
      <c r="D35" s="228">
        <v>31365.558400000002</v>
      </c>
      <c r="E35" s="229">
        <v>24924.273000000001</v>
      </c>
      <c r="F35" s="229">
        <v>27903.863600000001</v>
      </c>
      <c r="G35" s="229">
        <v>35062.015700000004</v>
      </c>
      <c r="H35" s="229">
        <v>39276.538</v>
      </c>
      <c r="I35" s="229">
        <v>31844.033800000001</v>
      </c>
      <c r="J35" s="230">
        <v>7.94</v>
      </c>
      <c r="K35" s="230">
        <v>12.68</v>
      </c>
      <c r="L35" s="230">
        <v>11.04</v>
      </c>
      <c r="M35" s="230">
        <v>173.9109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0.112</v>
      </c>
      <c r="D36" s="228">
        <v>34657.611900000004</v>
      </c>
      <c r="E36" s="229">
        <v>28761.75</v>
      </c>
      <c r="F36" s="229">
        <v>31169.902900000001</v>
      </c>
      <c r="G36" s="229">
        <v>37985.953300000001</v>
      </c>
      <c r="H36" s="229">
        <v>44148.3534</v>
      </c>
      <c r="I36" s="229">
        <v>35137.221899999997</v>
      </c>
      <c r="J36" s="230">
        <v>9.1</v>
      </c>
      <c r="K36" s="230">
        <v>15.09</v>
      </c>
      <c r="L36" s="230">
        <v>11.28</v>
      </c>
      <c r="M36" s="230">
        <v>174.65539999999999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1.7782</v>
      </c>
      <c r="D37" s="241">
        <v>31547.6741</v>
      </c>
      <c r="E37" s="242">
        <v>24338.496899999998</v>
      </c>
      <c r="F37" s="242">
        <v>27503.75</v>
      </c>
      <c r="G37" s="242">
        <v>37369.737500000003</v>
      </c>
      <c r="H37" s="242">
        <v>43185.109600000003</v>
      </c>
      <c r="I37" s="242">
        <v>33227.9565</v>
      </c>
      <c r="J37" s="243">
        <v>11.25</v>
      </c>
      <c r="K37" s="243">
        <v>11.77</v>
      </c>
      <c r="L37" s="243">
        <v>11.39</v>
      </c>
      <c r="M37" s="243">
        <v>174.24350000000001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0.54139999999999999</v>
      </c>
      <c r="D38" s="228">
        <v>28706.159299999999</v>
      </c>
      <c r="E38" s="229">
        <v>23400.111400000002</v>
      </c>
      <c r="F38" s="229">
        <v>25864.4447</v>
      </c>
      <c r="G38" s="229">
        <v>31945.937300000001</v>
      </c>
      <c r="H38" s="229">
        <v>35247.159</v>
      </c>
      <c r="I38" s="229">
        <v>29168.570500000002</v>
      </c>
      <c r="J38" s="230">
        <v>9.76</v>
      </c>
      <c r="K38" s="230">
        <v>10.3</v>
      </c>
      <c r="L38" s="230">
        <v>10.81</v>
      </c>
      <c r="M38" s="230">
        <v>174.22450000000001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5.4600000000000003E-2</v>
      </c>
      <c r="D39" s="228">
        <v>26797.709299999999</v>
      </c>
      <c r="E39" s="229">
        <v>18609.931799999998</v>
      </c>
      <c r="F39" s="229">
        <v>20937.4005</v>
      </c>
      <c r="G39" s="229">
        <v>31548.815600000002</v>
      </c>
      <c r="H39" s="229">
        <v>34457.7039</v>
      </c>
      <c r="I39" s="229">
        <v>26717.197800000002</v>
      </c>
      <c r="J39" s="230">
        <v>8.34</v>
      </c>
      <c r="K39" s="230">
        <v>14.19</v>
      </c>
      <c r="L39" s="230">
        <v>10.64</v>
      </c>
      <c r="M39" s="230">
        <v>173.77369999999999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0.2412</v>
      </c>
      <c r="D40" s="228">
        <v>30529.882699999998</v>
      </c>
      <c r="E40" s="229">
        <v>23497.503400000001</v>
      </c>
      <c r="F40" s="229">
        <v>26705.9764</v>
      </c>
      <c r="G40" s="229">
        <v>34566.9686</v>
      </c>
      <c r="H40" s="229">
        <v>38444.260699999999</v>
      </c>
      <c r="I40" s="229">
        <v>30917.873800000001</v>
      </c>
      <c r="J40" s="230">
        <v>8.92</v>
      </c>
      <c r="K40" s="230">
        <v>11.41</v>
      </c>
      <c r="L40" s="230">
        <v>10.98</v>
      </c>
      <c r="M40" s="230">
        <v>173.94499999999999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0.94069999999999998</v>
      </c>
      <c r="D41" s="228">
        <v>35108.964599999999</v>
      </c>
      <c r="E41" s="229">
        <v>26143.308300000001</v>
      </c>
      <c r="F41" s="229">
        <v>29648.8109</v>
      </c>
      <c r="G41" s="229">
        <v>40831.369700000003</v>
      </c>
      <c r="H41" s="229">
        <v>47128.983399999997</v>
      </c>
      <c r="I41" s="229">
        <v>36535.201500000003</v>
      </c>
      <c r="J41" s="230">
        <v>12.57</v>
      </c>
      <c r="K41" s="230">
        <v>12.43</v>
      </c>
      <c r="L41" s="230">
        <v>11.78</v>
      </c>
      <c r="M41" s="230">
        <v>174.35830000000001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4.9208999999999996</v>
      </c>
      <c r="D42" s="241">
        <v>27244.4149</v>
      </c>
      <c r="E42" s="242">
        <v>19550.550999999999</v>
      </c>
      <c r="F42" s="242">
        <v>22587.6666</v>
      </c>
      <c r="G42" s="242">
        <v>32270.596600000001</v>
      </c>
      <c r="H42" s="242">
        <v>41368.0219</v>
      </c>
      <c r="I42" s="242">
        <v>28946.718199999999</v>
      </c>
      <c r="J42" s="243">
        <v>7.27</v>
      </c>
      <c r="K42" s="243">
        <v>15.52</v>
      </c>
      <c r="L42" s="243">
        <v>11.64</v>
      </c>
      <c r="M42" s="243">
        <v>171.79150000000001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1.8342000000000001</v>
      </c>
      <c r="D43" s="228">
        <v>22142.5</v>
      </c>
      <c r="E43" s="229">
        <v>18173.493900000001</v>
      </c>
      <c r="F43" s="229">
        <v>19724.937600000001</v>
      </c>
      <c r="G43" s="229">
        <v>25886.106400000001</v>
      </c>
      <c r="H43" s="229">
        <v>30083.260300000002</v>
      </c>
      <c r="I43" s="229">
        <v>23304.625199999999</v>
      </c>
      <c r="J43" s="230">
        <v>10.6</v>
      </c>
      <c r="K43" s="230">
        <v>8.11</v>
      </c>
      <c r="L43" s="230">
        <v>9.98</v>
      </c>
      <c r="M43" s="230">
        <v>174.99209999999999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4.7500000000000001E-2</v>
      </c>
      <c r="D44" s="228">
        <v>26247.5</v>
      </c>
      <c r="E44" s="229">
        <v>20188.583299999998</v>
      </c>
      <c r="F44" s="229">
        <v>21558.641899999999</v>
      </c>
      <c r="G44" s="229">
        <v>31554.899300000001</v>
      </c>
      <c r="H44" s="229">
        <v>36141.868300000002</v>
      </c>
      <c r="I44" s="229">
        <v>27385.4113</v>
      </c>
      <c r="J44" s="230">
        <v>6.74</v>
      </c>
      <c r="K44" s="230">
        <v>15.84</v>
      </c>
      <c r="L44" s="230">
        <v>10.55</v>
      </c>
      <c r="M44" s="230">
        <v>176.4915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2.0367000000000002</v>
      </c>
      <c r="D45" s="228">
        <v>27965.798599999998</v>
      </c>
      <c r="E45" s="229">
        <v>23123.749800000001</v>
      </c>
      <c r="F45" s="229">
        <v>25300.6993</v>
      </c>
      <c r="G45" s="229">
        <v>30783.5982</v>
      </c>
      <c r="H45" s="229">
        <v>32955.319900000002</v>
      </c>
      <c r="I45" s="229">
        <v>28121.828600000001</v>
      </c>
      <c r="J45" s="230">
        <v>6.01</v>
      </c>
      <c r="K45" s="230">
        <v>14.48</v>
      </c>
      <c r="L45" s="230">
        <v>12.71</v>
      </c>
      <c r="M45" s="230">
        <v>170.3443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1.0024</v>
      </c>
      <c r="D46" s="228">
        <v>40771.506300000001</v>
      </c>
      <c r="E46" s="229">
        <v>28759.309399999998</v>
      </c>
      <c r="F46" s="229">
        <v>35182.563499999997</v>
      </c>
      <c r="G46" s="229">
        <v>46362.705399999999</v>
      </c>
      <c r="H46" s="229">
        <v>53933.8586</v>
      </c>
      <c r="I46" s="229">
        <v>41021.177000000003</v>
      </c>
      <c r="J46" s="230">
        <v>5.58</v>
      </c>
      <c r="K46" s="230">
        <v>24.66</v>
      </c>
      <c r="L46" s="230">
        <v>11.9</v>
      </c>
      <c r="M46" s="230">
        <v>168.65260000000001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0.14960000000000001</v>
      </c>
      <c r="D47" s="241">
        <v>25821.987000000001</v>
      </c>
      <c r="E47" s="242">
        <v>18220.753000000001</v>
      </c>
      <c r="F47" s="242">
        <v>22524.036800000002</v>
      </c>
      <c r="G47" s="242">
        <v>29170.066999999999</v>
      </c>
      <c r="H47" s="242">
        <v>33265.985000000001</v>
      </c>
      <c r="I47" s="242">
        <v>25931.822199999999</v>
      </c>
      <c r="J47" s="243">
        <v>10.84</v>
      </c>
      <c r="K47" s="243">
        <v>13.79</v>
      </c>
      <c r="L47" s="243">
        <v>10.65</v>
      </c>
      <c r="M47" s="243">
        <v>179.02250000000001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0.125</v>
      </c>
      <c r="D48" s="228">
        <v>25347.090800000002</v>
      </c>
      <c r="E48" s="229">
        <v>18107.893599999999</v>
      </c>
      <c r="F48" s="229">
        <v>21680.211899999998</v>
      </c>
      <c r="G48" s="229">
        <v>28354.023099999999</v>
      </c>
      <c r="H48" s="229">
        <v>30312.725999999999</v>
      </c>
      <c r="I48" s="229">
        <v>25023.131399999998</v>
      </c>
      <c r="J48" s="230">
        <v>10.74</v>
      </c>
      <c r="K48" s="230">
        <v>13.42</v>
      </c>
      <c r="L48" s="230">
        <v>10.44</v>
      </c>
      <c r="M48" s="230">
        <v>179.74010000000001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2.4500000000000001E-2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0.34489999999999998</v>
      </c>
      <c r="D51" s="241">
        <v>27845.521700000001</v>
      </c>
      <c r="E51" s="242">
        <v>22129.583299999998</v>
      </c>
      <c r="F51" s="242">
        <v>24971.0844</v>
      </c>
      <c r="G51" s="242">
        <v>30624.963</v>
      </c>
      <c r="H51" s="242">
        <v>33916.777600000001</v>
      </c>
      <c r="I51" s="242">
        <v>27884.347300000001</v>
      </c>
      <c r="J51" s="243">
        <v>9.16</v>
      </c>
      <c r="K51" s="243">
        <v>14.98</v>
      </c>
      <c r="L51" s="243">
        <v>10.85</v>
      </c>
      <c r="M51" s="243">
        <v>174.9967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9.0200000000000002E-2</v>
      </c>
      <c r="D52" s="228">
        <v>27270.379799999999</v>
      </c>
      <c r="E52" s="229">
        <v>22992.5</v>
      </c>
      <c r="F52" s="229">
        <v>25183.083299999998</v>
      </c>
      <c r="G52" s="229">
        <v>29723.246800000001</v>
      </c>
      <c r="H52" s="229">
        <v>32716.307000000001</v>
      </c>
      <c r="I52" s="229">
        <v>27755.679499999998</v>
      </c>
      <c r="J52" s="230">
        <v>8.91</v>
      </c>
      <c r="K52" s="230">
        <v>16.350000000000001</v>
      </c>
      <c r="L52" s="230">
        <v>10.8</v>
      </c>
      <c r="M52" s="230">
        <v>174.7527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0.13919999999999999</v>
      </c>
      <c r="D53" s="228">
        <v>27845.5543</v>
      </c>
      <c r="E53" s="229">
        <v>22233.9166</v>
      </c>
      <c r="F53" s="229">
        <v>24754.316900000002</v>
      </c>
      <c r="G53" s="229">
        <v>30141.469000000001</v>
      </c>
      <c r="H53" s="229">
        <v>32600.239399999999</v>
      </c>
      <c r="I53" s="229">
        <v>27608.474999999999</v>
      </c>
      <c r="J53" s="230">
        <v>8.65</v>
      </c>
      <c r="K53" s="230">
        <v>14.64</v>
      </c>
      <c r="L53" s="230">
        <v>10.86</v>
      </c>
      <c r="M53" s="230">
        <v>174.7533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1.5100000000000001E-2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4.6300000000000001E-2</v>
      </c>
      <c r="D55" s="228">
        <v>30514.261299999998</v>
      </c>
      <c r="E55" s="229">
        <v>26483.641500000002</v>
      </c>
      <c r="F55" s="229">
        <v>27429.047600000002</v>
      </c>
      <c r="G55" s="229">
        <v>32750.2798</v>
      </c>
      <c r="H55" s="229">
        <v>35649.446499999998</v>
      </c>
      <c r="I55" s="229">
        <v>30385.873200000002</v>
      </c>
      <c r="J55" s="230">
        <v>7.67</v>
      </c>
      <c r="K55" s="230">
        <v>17.97</v>
      </c>
      <c r="L55" s="230">
        <v>10.91</v>
      </c>
      <c r="M55" s="230">
        <v>175.69829999999999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5.3999999999999999E-2</v>
      </c>
      <c r="D56" s="228">
        <v>25685.830600000001</v>
      </c>
      <c r="E56" s="229">
        <v>20185.1666</v>
      </c>
      <c r="F56" s="229">
        <v>21275.693299999999</v>
      </c>
      <c r="G56" s="229">
        <v>28710.8609</v>
      </c>
      <c r="H56" s="229">
        <v>34196.561999999998</v>
      </c>
      <c r="I56" s="229">
        <v>26004.7029</v>
      </c>
      <c r="J56" s="230">
        <v>11.6</v>
      </c>
      <c r="K56" s="230">
        <v>11.2</v>
      </c>
      <c r="L56" s="230">
        <v>10.9</v>
      </c>
      <c r="M56" s="230">
        <v>175.70750000000001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0.67090000000000005</v>
      </c>
      <c r="D57" s="241">
        <v>30182.909100000001</v>
      </c>
      <c r="E57" s="242">
        <v>21307.5</v>
      </c>
      <c r="F57" s="242">
        <v>26022.5687</v>
      </c>
      <c r="G57" s="242">
        <v>33777.3943</v>
      </c>
      <c r="H57" s="242">
        <v>38328.672700000003</v>
      </c>
      <c r="I57" s="242">
        <v>29972.914400000001</v>
      </c>
      <c r="J57" s="243">
        <v>7.7</v>
      </c>
      <c r="K57" s="243">
        <v>21.65</v>
      </c>
      <c r="L57" s="243">
        <v>10.77</v>
      </c>
      <c r="M57" s="243">
        <v>177.88399999999999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9.4799999999999995E-2</v>
      </c>
      <c r="D58" s="228">
        <v>21735.618299999998</v>
      </c>
      <c r="E58" s="229">
        <v>18104.5</v>
      </c>
      <c r="F58" s="229">
        <v>19572.6666</v>
      </c>
      <c r="G58" s="229">
        <v>25602.2065</v>
      </c>
      <c r="H58" s="229">
        <v>30513.785500000002</v>
      </c>
      <c r="I58" s="229">
        <v>23396.354299999999</v>
      </c>
      <c r="J58" s="230">
        <v>7.74</v>
      </c>
      <c r="K58" s="230">
        <v>16.72</v>
      </c>
      <c r="L58" s="230">
        <v>9.7200000000000006</v>
      </c>
      <c r="M58" s="230">
        <v>176.03110000000001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/>
      <c r="D59" s="228"/>
      <c r="E59" s="229"/>
      <c r="F59" s="229"/>
      <c r="G59" s="229"/>
      <c r="H59" s="229"/>
      <c r="I59" s="229"/>
      <c r="J59" s="230"/>
      <c r="K59" s="230"/>
      <c r="L59" s="230"/>
      <c r="M59" s="230"/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0.57609999999999995</v>
      </c>
      <c r="D60" s="228">
        <v>30819.193599999999</v>
      </c>
      <c r="E60" s="229">
        <v>24255.669099999999</v>
      </c>
      <c r="F60" s="229">
        <v>27417.906999999999</v>
      </c>
      <c r="G60" s="229">
        <v>34147.119299999998</v>
      </c>
      <c r="H60" s="229">
        <v>38975.013400000003</v>
      </c>
      <c r="I60" s="229">
        <v>31055.164400000001</v>
      </c>
      <c r="J60" s="230">
        <v>7.7</v>
      </c>
      <c r="K60" s="230">
        <v>22.26</v>
      </c>
      <c r="L60" s="230">
        <v>10.9</v>
      </c>
      <c r="M60" s="230">
        <v>178.18889999999999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1.8909</v>
      </c>
      <c r="D61" s="241">
        <v>18340.925899999998</v>
      </c>
      <c r="E61" s="242">
        <v>15325.4444</v>
      </c>
      <c r="F61" s="242">
        <v>16752.741399999999</v>
      </c>
      <c r="G61" s="242">
        <v>20540.25</v>
      </c>
      <c r="H61" s="242">
        <v>24369.299500000001</v>
      </c>
      <c r="I61" s="242">
        <v>19179.5933</v>
      </c>
      <c r="J61" s="243">
        <v>8.8800000000000008</v>
      </c>
      <c r="K61" s="243">
        <v>8.44</v>
      </c>
      <c r="L61" s="243">
        <v>10.119999999999999</v>
      </c>
      <c r="M61" s="243">
        <v>174.82499999999999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1.2997000000000001</v>
      </c>
      <c r="D62" s="228">
        <v>18139.583299999998</v>
      </c>
      <c r="E62" s="229">
        <v>15951.468699999999</v>
      </c>
      <c r="F62" s="229">
        <v>16901.583299999998</v>
      </c>
      <c r="G62" s="229">
        <v>19698.583299999998</v>
      </c>
      <c r="H62" s="229">
        <v>21975.0409</v>
      </c>
      <c r="I62" s="229">
        <v>18674.484899999999</v>
      </c>
      <c r="J62" s="230">
        <v>9.66</v>
      </c>
      <c r="K62" s="230">
        <v>7.62</v>
      </c>
      <c r="L62" s="230">
        <v>10.029999999999999</v>
      </c>
      <c r="M62" s="230">
        <v>174.69589999999999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9.9000000000000008E-3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7.7700000000000005E-2</v>
      </c>
      <c r="D64" s="228">
        <v>21756.008900000001</v>
      </c>
      <c r="E64" s="229">
        <v>16928.163700000001</v>
      </c>
      <c r="F64" s="229">
        <v>19646.7222</v>
      </c>
      <c r="G64" s="229">
        <v>24770.788799999998</v>
      </c>
      <c r="H64" s="229">
        <v>29242.256399999998</v>
      </c>
      <c r="I64" s="229">
        <v>22436.796699999999</v>
      </c>
      <c r="J64" s="230">
        <v>7.35</v>
      </c>
      <c r="K64" s="230">
        <v>11.71</v>
      </c>
      <c r="L64" s="230">
        <v>10.039999999999999</v>
      </c>
      <c r="M64" s="230">
        <v>177.1832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5.9900000000000002E-2</v>
      </c>
      <c r="D65" s="228">
        <v>20008.987700000001</v>
      </c>
      <c r="E65" s="229">
        <v>16480.4889</v>
      </c>
      <c r="F65" s="229">
        <v>17605.9166</v>
      </c>
      <c r="G65" s="229">
        <v>23208.536700000001</v>
      </c>
      <c r="H65" s="229">
        <v>25071.184799999999</v>
      </c>
      <c r="I65" s="229">
        <v>20364.813200000001</v>
      </c>
      <c r="J65" s="230">
        <v>13.05</v>
      </c>
      <c r="K65" s="230">
        <v>4.49</v>
      </c>
      <c r="L65" s="230">
        <v>10.35</v>
      </c>
      <c r="M65" s="230">
        <v>174.7689</v>
      </c>
    </row>
    <row r="66" spans="1:13" ht="18.75" customHeight="1" x14ac:dyDescent="0.2">
      <c r="A66" s="225" t="s">
        <v>179</v>
      </c>
      <c r="B66" s="226" t="s">
        <v>180</v>
      </c>
      <c r="C66" s="227">
        <v>8.8999999999999999E-3</v>
      </c>
      <c r="D66" s="228" t="s">
        <v>44</v>
      </c>
      <c r="E66" s="229" t="s">
        <v>44</v>
      </c>
      <c r="F66" s="229" t="s">
        <v>44</v>
      </c>
      <c r="G66" s="229" t="s">
        <v>44</v>
      </c>
      <c r="H66" s="229" t="s">
        <v>44</v>
      </c>
      <c r="I66" s="229" t="s">
        <v>44</v>
      </c>
      <c r="J66" s="230" t="s">
        <v>44</v>
      </c>
      <c r="K66" s="230" t="s">
        <v>44</v>
      </c>
      <c r="L66" s="230" t="s">
        <v>44</v>
      </c>
      <c r="M66" s="230" t="s">
        <v>44</v>
      </c>
    </row>
    <row r="67" spans="1:13" ht="18.75" customHeight="1" x14ac:dyDescent="0.2">
      <c r="A67" s="225" t="s">
        <v>181</v>
      </c>
      <c r="B67" s="226" t="s">
        <v>182</v>
      </c>
      <c r="C67" s="227">
        <v>0.4345</v>
      </c>
      <c r="D67" s="228">
        <v>18767.692200000001</v>
      </c>
      <c r="E67" s="229">
        <v>13514.671899999999</v>
      </c>
      <c r="F67" s="229">
        <v>14799.406999999999</v>
      </c>
      <c r="G67" s="229">
        <v>23706.012500000001</v>
      </c>
      <c r="H67" s="229">
        <v>27891.608499999998</v>
      </c>
      <c r="I67" s="229">
        <v>19887.261399999999</v>
      </c>
      <c r="J67" s="230">
        <v>6.65</v>
      </c>
      <c r="K67" s="230">
        <v>10.53</v>
      </c>
      <c r="L67" s="230">
        <v>10.32</v>
      </c>
      <c r="M67" s="230">
        <v>174.84299999999999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27.7639</v>
      </c>
      <c r="D70" s="248">
        <v>34230.391499999998</v>
      </c>
      <c r="E70" s="249">
        <v>21634.9578</v>
      </c>
      <c r="F70" s="249">
        <v>28134.9231</v>
      </c>
      <c r="G70" s="249">
        <v>41049.709300000002</v>
      </c>
      <c r="H70" s="249">
        <v>48386.118699999999</v>
      </c>
      <c r="I70" s="249">
        <v>35387.674500000001</v>
      </c>
      <c r="J70" s="250">
        <v>8.23</v>
      </c>
      <c r="K70" s="250">
        <v>12.68</v>
      </c>
      <c r="L70" s="250">
        <v>12.32</v>
      </c>
      <c r="M70" s="250">
        <v>173.67959999999999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6A413-5E6C-4B47-B135-1313C01F2C7B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H36" sqref="H36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Pardubický kraj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Pardubický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6.8500000000000005E-2</v>
      </c>
      <c r="C12" s="274">
        <v>63862.838799999998</v>
      </c>
      <c r="D12" s="275">
        <v>48406.466</v>
      </c>
      <c r="E12" s="275">
        <v>55979.520299999996</v>
      </c>
      <c r="F12" s="275">
        <v>81319.875400000004</v>
      </c>
      <c r="G12" s="275">
        <v>101036.80839999999</v>
      </c>
      <c r="H12" s="275">
        <v>69518.182700000005</v>
      </c>
      <c r="I12" s="276">
        <v>12.8</v>
      </c>
      <c r="J12" s="276">
        <v>31.5</v>
      </c>
      <c r="K12" s="276">
        <v>11.21</v>
      </c>
      <c r="L12" s="276">
        <v>174.81610000000001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4.9700000000000001E-2</v>
      </c>
      <c r="C13" s="279">
        <v>53962.733999999997</v>
      </c>
      <c r="D13" s="280">
        <v>37413.487500000003</v>
      </c>
      <c r="E13" s="280">
        <v>42997.674899999998</v>
      </c>
      <c r="F13" s="280">
        <v>67351.625599999999</v>
      </c>
      <c r="G13" s="280">
        <v>83296.667400000006</v>
      </c>
      <c r="H13" s="280">
        <v>57380.360800000002</v>
      </c>
      <c r="I13" s="281">
        <v>12.73</v>
      </c>
      <c r="J13" s="281">
        <v>27.34</v>
      </c>
      <c r="K13" s="281">
        <v>10.89</v>
      </c>
      <c r="L13" s="281">
        <v>174.1559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3.3500000000000002E-2</v>
      </c>
      <c r="C14" s="274">
        <v>51408.862699999998</v>
      </c>
      <c r="D14" s="275">
        <v>39491.511500000001</v>
      </c>
      <c r="E14" s="275">
        <v>44495.315000000002</v>
      </c>
      <c r="F14" s="275">
        <v>62332.529600000002</v>
      </c>
      <c r="G14" s="275">
        <v>81219.765700000004</v>
      </c>
      <c r="H14" s="275">
        <v>56442.377500000002</v>
      </c>
      <c r="I14" s="276">
        <v>16.84</v>
      </c>
      <c r="J14" s="276">
        <v>24.52</v>
      </c>
      <c r="K14" s="276">
        <v>10.73</v>
      </c>
      <c r="L14" s="276">
        <v>173.6842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0.1142</v>
      </c>
      <c r="C15" s="279">
        <v>48641.354800000001</v>
      </c>
      <c r="D15" s="280">
        <v>37288.8557</v>
      </c>
      <c r="E15" s="280">
        <v>40710.938999999998</v>
      </c>
      <c r="F15" s="280">
        <v>63076.843099999998</v>
      </c>
      <c r="G15" s="280">
        <v>70932.026400000002</v>
      </c>
      <c r="H15" s="280">
        <v>52123.482400000001</v>
      </c>
      <c r="I15" s="281">
        <v>12.12</v>
      </c>
      <c r="J15" s="281">
        <v>25.26</v>
      </c>
      <c r="K15" s="281">
        <v>10.79</v>
      </c>
      <c r="L15" s="281">
        <v>174.4819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0.2404</v>
      </c>
      <c r="C16" s="274">
        <v>46322.824699999997</v>
      </c>
      <c r="D16" s="275">
        <v>38013.826399999998</v>
      </c>
      <c r="E16" s="275">
        <v>42406.139199999998</v>
      </c>
      <c r="F16" s="275">
        <v>50416.694199999998</v>
      </c>
      <c r="G16" s="275">
        <v>54912.462899999999</v>
      </c>
      <c r="H16" s="275">
        <v>46567.330900000001</v>
      </c>
      <c r="I16" s="276">
        <v>9.81</v>
      </c>
      <c r="J16" s="276">
        <v>18.940000000000001</v>
      </c>
      <c r="K16" s="276">
        <v>15.5</v>
      </c>
      <c r="L16" s="276">
        <v>174.63630000000001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0.51900000000000002</v>
      </c>
      <c r="C17" s="279">
        <v>57279.419399999999</v>
      </c>
      <c r="D17" s="280">
        <v>46783.876600000003</v>
      </c>
      <c r="E17" s="280">
        <v>51077.573400000001</v>
      </c>
      <c r="F17" s="280">
        <v>64936.9614</v>
      </c>
      <c r="G17" s="280">
        <v>70899.644199999995</v>
      </c>
      <c r="H17" s="280">
        <v>58130.371599999999</v>
      </c>
      <c r="I17" s="281">
        <v>11.57</v>
      </c>
      <c r="J17" s="281">
        <v>21.29</v>
      </c>
      <c r="K17" s="281">
        <v>16.29</v>
      </c>
      <c r="L17" s="281">
        <v>174.3458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6.6400000000000001E-2</v>
      </c>
      <c r="C18" s="274">
        <v>74590.301600000006</v>
      </c>
      <c r="D18" s="275">
        <v>42006.791499999999</v>
      </c>
      <c r="E18" s="275">
        <v>50964.849499999997</v>
      </c>
      <c r="F18" s="275">
        <v>87650.477700000003</v>
      </c>
      <c r="G18" s="275">
        <v>97685.341199999995</v>
      </c>
      <c r="H18" s="275">
        <v>71940.392800000001</v>
      </c>
      <c r="I18" s="276">
        <v>10.85</v>
      </c>
      <c r="J18" s="276">
        <v>28.05</v>
      </c>
      <c r="K18" s="276">
        <v>11.1</v>
      </c>
      <c r="L18" s="276">
        <v>168.9221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6.1499999999999999E-2</v>
      </c>
      <c r="C19" s="279">
        <v>38094.025500000003</v>
      </c>
      <c r="D19" s="280">
        <v>30388.8989</v>
      </c>
      <c r="E19" s="280">
        <v>34848.840499999998</v>
      </c>
      <c r="F19" s="280">
        <v>42923.043700000002</v>
      </c>
      <c r="G19" s="280">
        <v>45177.542300000001</v>
      </c>
      <c r="H19" s="280">
        <v>39189.611799999999</v>
      </c>
      <c r="I19" s="281">
        <v>9.6199999999999992</v>
      </c>
      <c r="J19" s="281">
        <v>10.42</v>
      </c>
      <c r="K19" s="281">
        <v>10.35</v>
      </c>
      <c r="L19" s="281">
        <v>174.41300000000001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6.6900000000000001E-2</v>
      </c>
      <c r="C20" s="274">
        <v>95720.080300000001</v>
      </c>
      <c r="D20" s="275">
        <v>60686.283799999997</v>
      </c>
      <c r="E20" s="275">
        <v>73252.350399999996</v>
      </c>
      <c r="F20" s="275">
        <v>116353.22319999999</v>
      </c>
      <c r="G20" s="275">
        <v>127801.9774</v>
      </c>
      <c r="H20" s="275">
        <v>94996.881500000003</v>
      </c>
      <c r="I20" s="276">
        <v>8.5399999999999991</v>
      </c>
      <c r="J20" s="276">
        <v>30.07</v>
      </c>
      <c r="K20" s="276">
        <v>9.9700000000000006</v>
      </c>
      <c r="L20" s="276">
        <v>181.71809999999999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0.2122</v>
      </c>
      <c r="C21" s="279">
        <v>46768.185599999997</v>
      </c>
      <c r="D21" s="280">
        <v>38613.230199999998</v>
      </c>
      <c r="E21" s="280">
        <v>41737.8537</v>
      </c>
      <c r="F21" s="280">
        <v>50753.153100000003</v>
      </c>
      <c r="G21" s="280">
        <v>52955.463100000001</v>
      </c>
      <c r="H21" s="280">
        <v>46236.5838</v>
      </c>
      <c r="I21" s="281">
        <v>5.86</v>
      </c>
      <c r="J21" s="281">
        <v>20.89</v>
      </c>
      <c r="K21" s="281">
        <v>11.23</v>
      </c>
      <c r="L21" s="281">
        <v>167.12639999999999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0.68079999999999996</v>
      </c>
      <c r="C22" s="274">
        <v>38216.576800000003</v>
      </c>
      <c r="D22" s="275">
        <v>32862.196900000003</v>
      </c>
      <c r="E22" s="275">
        <v>34894.873699999996</v>
      </c>
      <c r="F22" s="275">
        <v>41675.802199999998</v>
      </c>
      <c r="G22" s="275">
        <v>45567.454100000003</v>
      </c>
      <c r="H22" s="275">
        <v>38824.9035</v>
      </c>
      <c r="I22" s="276">
        <v>8.83</v>
      </c>
      <c r="J22" s="276">
        <v>6.02</v>
      </c>
      <c r="K22" s="276">
        <v>17.989999999999998</v>
      </c>
      <c r="L22" s="276">
        <v>174.77770000000001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2.1749000000000001</v>
      </c>
      <c r="C23" s="279">
        <v>39620.942799999997</v>
      </c>
      <c r="D23" s="280">
        <v>34480.452899999997</v>
      </c>
      <c r="E23" s="280">
        <v>36839.802799999998</v>
      </c>
      <c r="F23" s="280">
        <v>42431.2071</v>
      </c>
      <c r="G23" s="280">
        <v>45691.4899</v>
      </c>
      <c r="H23" s="280">
        <v>40045.950100000002</v>
      </c>
      <c r="I23" s="281">
        <v>9.2799999999999994</v>
      </c>
      <c r="J23" s="281">
        <v>5.81</v>
      </c>
      <c r="K23" s="281">
        <v>17.98</v>
      </c>
      <c r="L23" s="281">
        <v>174.75700000000001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1.1528</v>
      </c>
      <c r="C24" s="274">
        <v>39659.983800000002</v>
      </c>
      <c r="D24" s="275">
        <v>34560.489300000001</v>
      </c>
      <c r="E24" s="275">
        <v>36791.001199999999</v>
      </c>
      <c r="F24" s="275">
        <v>42266.544399999999</v>
      </c>
      <c r="G24" s="275">
        <v>44580.583200000001</v>
      </c>
      <c r="H24" s="275">
        <v>39738.9617</v>
      </c>
      <c r="I24" s="276">
        <v>8.93</v>
      </c>
      <c r="J24" s="276">
        <v>5.07</v>
      </c>
      <c r="K24" s="276">
        <v>17.79</v>
      </c>
      <c r="L24" s="276">
        <v>174.4512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1.1729000000000001</v>
      </c>
      <c r="C25" s="279">
        <v>33112.727899999998</v>
      </c>
      <c r="D25" s="280">
        <v>29647.1391</v>
      </c>
      <c r="E25" s="280">
        <v>31246.9758</v>
      </c>
      <c r="F25" s="280">
        <v>35223.039100000002</v>
      </c>
      <c r="G25" s="280">
        <v>37600.5308</v>
      </c>
      <c r="H25" s="280">
        <v>33500.324099999998</v>
      </c>
      <c r="I25" s="281">
        <v>9.6</v>
      </c>
      <c r="J25" s="281">
        <v>2.2200000000000002</v>
      </c>
      <c r="K25" s="281">
        <v>15.79</v>
      </c>
      <c r="L25" s="281">
        <v>175.4111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0.1913</v>
      </c>
      <c r="C26" s="274">
        <v>37537.530400000003</v>
      </c>
      <c r="D26" s="275">
        <v>33010.466399999998</v>
      </c>
      <c r="E26" s="275">
        <v>34820.99</v>
      </c>
      <c r="F26" s="275">
        <v>38956.038399999998</v>
      </c>
      <c r="G26" s="275">
        <v>41941.0052</v>
      </c>
      <c r="H26" s="275">
        <v>37704.194799999997</v>
      </c>
      <c r="I26" s="276">
        <v>7.6</v>
      </c>
      <c r="J26" s="276">
        <v>2.62</v>
      </c>
      <c r="K26" s="276">
        <v>17.66</v>
      </c>
      <c r="L26" s="276">
        <v>175.2304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0.1041</v>
      </c>
      <c r="C27" s="279">
        <v>37047.782299999999</v>
      </c>
      <c r="D27" s="280">
        <v>32476.570199999998</v>
      </c>
      <c r="E27" s="280">
        <v>34872.665000000001</v>
      </c>
      <c r="F27" s="280">
        <v>40344.3433</v>
      </c>
      <c r="G27" s="280">
        <v>41965.254800000002</v>
      </c>
      <c r="H27" s="280">
        <v>37484.063099999999</v>
      </c>
      <c r="I27" s="281">
        <v>7.61</v>
      </c>
      <c r="J27" s="281">
        <v>2.52</v>
      </c>
      <c r="K27" s="281">
        <v>17.149999999999999</v>
      </c>
      <c r="L27" s="281">
        <v>174.7268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0.59650000000000003</v>
      </c>
      <c r="C28" s="274">
        <v>34046.736199999999</v>
      </c>
      <c r="D28" s="275">
        <v>30174.1525</v>
      </c>
      <c r="E28" s="275">
        <v>31766.1715</v>
      </c>
      <c r="F28" s="275">
        <v>36937.494100000004</v>
      </c>
      <c r="G28" s="275">
        <v>40638.220099999999</v>
      </c>
      <c r="H28" s="275">
        <v>34739.562700000002</v>
      </c>
      <c r="I28" s="276">
        <v>8.51</v>
      </c>
      <c r="J28" s="276">
        <v>4.68</v>
      </c>
      <c r="K28" s="276">
        <v>17.34</v>
      </c>
      <c r="L28" s="276">
        <v>174.85740000000001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0.16200000000000001</v>
      </c>
      <c r="C29" s="279">
        <v>34721.697</v>
      </c>
      <c r="D29" s="280">
        <v>27568.879400000002</v>
      </c>
      <c r="E29" s="280">
        <v>31111.835200000001</v>
      </c>
      <c r="F29" s="280">
        <v>38822.798199999997</v>
      </c>
      <c r="G29" s="280">
        <v>47037.664799999999</v>
      </c>
      <c r="H29" s="280">
        <v>35816.8361</v>
      </c>
      <c r="I29" s="281">
        <v>8.3000000000000007</v>
      </c>
      <c r="J29" s="281">
        <v>14.24</v>
      </c>
      <c r="K29" s="281">
        <v>10.26</v>
      </c>
      <c r="L29" s="281">
        <v>174.67769999999999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0.51319999999999999</v>
      </c>
      <c r="C30" s="274">
        <v>38352.277600000001</v>
      </c>
      <c r="D30" s="275">
        <v>26789.297500000001</v>
      </c>
      <c r="E30" s="275">
        <v>31205.599399999999</v>
      </c>
      <c r="F30" s="275">
        <v>50464.053699999997</v>
      </c>
      <c r="G30" s="275">
        <v>58957.031900000002</v>
      </c>
      <c r="H30" s="275">
        <v>41226.8822</v>
      </c>
      <c r="I30" s="276">
        <v>9.81</v>
      </c>
      <c r="J30" s="276">
        <v>18.98</v>
      </c>
      <c r="K30" s="276">
        <v>11.15</v>
      </c>
      <c r="L30" s="276">
        <v>174.71180000000001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4.3900000000000002E-2</v>
      </c>
      <c r="C31" s="279">
        <v>36579.274100000002</v>
      </c>
      <c r="D31" s="280">
        <v>30957.187699999999</v>
      </c>
      <c r="E31" s="280">
        <v>33880.404600000002</v>
      </c>
      <c r="F31" s="280">
        <v>41595.2601</v>
      </c>
      <c r="G31" s="280">
        <v>46682.553899999999</v>
      </c>
      <c r="H31" s="280">
        <v>37903.437700000002</v>
      </c>
      <c r="I31" s="281">
        <v>8.49</v>
      </c>
      <c r="J31" s="281">
        <v>14.82</v>
      </c>
      <c r="K31" s="281">
        <v>10.5</v>
      </c>
      <c r="L31" s="281">
        <v>173.85429999999999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3.6700000000000003E-2</v>
      </c>
      <c r="C32" s="274">
        <v>37890.587599999999</v>
      </c>
      <c r="D32" s="275">
        <v>30915.366999999998</v>
      </c>
      <c r="E32" s="275">
        <v>32233.726500000001</v>
      </c>
      <c r="F32" s="275">
        <v>41021.874199999998</v>
      </c>
      <c r="G32" s="275">
        <v>54294.660100000001</v>
      </c>
      <c r="H32" s="275">
        <v>39390.105100000001</v>
      </c>
      <c r="I32" s="276">
        <v>8.92</v>
      </c>
      <c r="J32" s="276">
        <v>14.55</v>
      </c>
      <c r="K32" s="276">
        <v>11.09</v>
      </c>
      <c r="L32" s="276">
        <v>174.2251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0.11650000000000001</v>
      </c>
      <c r="C33" s="279">
        <v>33539.2327</v>
      </c>
      <c r="D33" s="280">
        <v>26163.048699999999</v>
      </c>
      <c r="E33" s="280">
        <v>29669.599200000001</v>
      </c>
      <c r="F33" s="280">
        <v>36418.894999999997</v>
      </c>
      <c r="G33" s="280">
        <v>39571.696499999998</v>
      </c>
      <c r="H33" s="280">
        <v>33092.636599999998</v>
      </c>
      <c r="I33" s="281">
        <v>8.84</v>
      </c>
      <c r="J33" s="281">
        <v>10.24</v>
      </c>
      <c r="K33" s="281">
        <v>9.9</v>
      </c>
      <c r="L33" s="281">
        <v>173.9325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3.9199999999999999E-2</v>
      </c>
      <c r="C34" s="274">
        <v>38803.5052</v>
      </c>
      <c r="D34" s="275">
        <v>34047.926299999999</v>
      </c>
      <c r="E34" s="275">
        <v>36788.373699999996</v>
      </c>
      <c r="F34" s="275">
        <v>44854.390899999999</v>
      </c>
      <c r="G34" s="275">
        <v>50800.8505</v>
      </c>
      <c r="H34" s="275">
        <v>40843.828699999998</v>
      </c>
      <c r="I34" s="276">
        <v>9.16</v>
      </c>
      <c r="J34" s="276">
        <v>8.7899999999999991</v>
      </c>
      <c r="K34" s="276">
        <v>15.34</v>
      </c>
      <c r="L34" s="276">
        <v>174.9024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0.1178</v>
      </c>
      <c r="C35" s="279">
        <v>33849.527800000003</v>
      </c>
      <c r="D35" s="280">
        <v>25762.579600000001</v>
      </c>
      <c r="E35" s="280">
        <v>29166.803800000002</v>
      </c>
      <c r="F35" s="280">
        <v>37762.521500000003</v>
      </c>
      <c r="G35" s="280">
        <v>40389.011599999998</v>
      </c>
      <c r="H35" s="280">
        <v>34030.453500000003</v>
      </c>
      <c r="I35" s="281">
        <v>5.73</v>
      </c>
      <c r="J35" s="281">
        <v>14.21</v>
      </c>
      <c r="K35" s="281">
        <v>11.97</v>
      </c>
      <c r="L35" s="281">
        <v>175.1018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0.10580000000000001</v>
      </c>
      <c r="C36" s="274">
        <v>33512.99</v>
      </c>
      <c r="D36" s="275">
        <v>27943.153300000002</v>
      </c>
      <c r="E36" s="275">
        <v>30761.2019</v>
      </c>
      <c r="F36" s="275">
        <v>37628.441400000003</v>
      </c>
      <c r="G36" s="275">
        <v>42151.495199999998</v>
      </c>
      <c r="H36" s="275">
        <v>34533.386700000003</v>
      </c>
      <c r="I36" s="276">
        <v>8.19</v>
      </c>
      <c r="J36" s="276">
        <v>14.78</v>
      </c>
      <c r="K36" s="276">
        <v>11.25</v>
      </c>
      <c r="L36" s="276">
        <v>174.68360000000001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0.13800000000000001</v>
      </c>
      <c r="C37" s="279">
        <v>30033.3194</v>
      </c>
      <c r="D37" s="280">
        <v>23885.4401</v>
      </c>
      <c r="E37" s="280">
        <v>27081.953699999998</v>
      </c>
      <c r="F37" s="280">
        <v>32232.627400000001</v>
      </c>
      <c r="G37" s="280">
        <v>34496.146800000002</v>
      </c>
      <c r="H37" s="280">
        <v>29796.937600000001</v>
      </c>
      <c r="I37" s="281">
        <v>8.4</v>
      </c>
      <c r="J37" s="281">
        <v>5.9</v>
      </c>
      <c r="K37" s="281">
        <v>10.18</v>
      </c>
      <c r="L37" s="281">
        <v>173.9504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6.6299999999999998E-2</v>
      </c>
      <c r="C38" s="274">
        <v>33039.130100000002</v>
      </c>
      <c r="D38" s="275">
        <v>26783.048999999999</v>
      </c>
      <c r="E38" s="275">
        <v>28363.964800000002</v>
      </c>
      <c r="F38" s="275">
        <v>37677.241499999996</v>
      </c>
      <c r="G38" s="275">
        <v>44311.945399999997</v>
      </c>
      <c r="H38" s="275">
        <v>34287.322</v>
      </c>
      <c r="I38" s="276">
        <v>8.39</v>
      </c>
      <c r="J38" s="276">
        <v>18.18</v>
      </c>
      <c r="K38" s="276">
        <v>10.98</v>
      </c>
      <c r="L38" s="276">
        <v>172.7251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0.47870000000000001</v>
      </c>
      <c r="C39" s="279">
        <v>42989.213300000003</v>
      </c>
      <c r="D39" s="280">
        <v>36049.875500000002</v>
      </c>
      <c r="E39" s="280">
        <v>39328.920400000003</v>
      </c>
      <c r="F39" s="280">
        <v>46670.356099999997</v>
      </c>
      <c r="G39" s="280">
        <v>49836.471700000002</v>
      </c>
      <c r="H39" s="280">
        <v>43200.526700000002</v>
      </c>
      <c r="I39" s="281">
        <v>3.67</v>
      </c>
      <c r="J39" s="281">
        <v>21.12</v>
      </c>
      <c r="K39" s="281">
        <v>10.99</v>
      </c>
      <c r="L39" s="281">
        <v>167.88210000000001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6.1100000000000002E-2</v>
      </c>
      <c r="C40" s="274">
        <v>40048.561699999998</v>
      </c>
      <c r="D40" s="275">
        <v>26216.126100000001</v>
      </c>
      <c r="E40" s="275">
        <v>32324.345700000002</v>
      </c>
      <c r="F40" s="275">
        <v>44627.8891</v>
      </c>
      <c r="G40" s="275">
        <v>46844.203099999999</v>
      </c>
      <c r="H40" s="275">
        <v>39227.405700000003</v>
      </c>
      <c r="I40" s="276">
        <v>8.81</v>
      </c>
      <c r="J40" s="276">
        <v>11.84</v>
      </c>
      <c r="K40" s="276">
        <v>10.76</v>
      </c>
      <c r="L40" s="276">
        <v>174.66900000000001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5.04E-2</v>
      </c>
      <c r="C41" s="279">
        <v>32609.170300000002</v>
      </c>
      <c r="D41" s="280">
        <v>26570.6999</v>
      </c>
      <c r="E41" s="280">
        <v>29564.153399999999</v>
      </c>
      <c r="F41" s="280">
        <v>35209.792999999998</v>
      </c>
      <c r="G41" s="280">
        <v>42851.256000000001</v>
      </c>
      <c r="H41" s="280">
        <v>33453.089500000002</v>
      </c>
      <c r="I41" s="281">
        <v>5.04</v>
      </c>
      <c r="J41" s="281">
        <v>20.11</v>
      </c>
      <c r="K41" s="281">
        <v>11.06</v>
      </c>
      <c r="L41" s="281">
        <v>169.37889999999999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0.70940000000000003</v>
      </c>
      <c r="C42" s="274">
        <v>33729.2952</v>
      </c>
      <c r="D42" s="275">
        <v>27143.902300000002</v>
      </c>
      <c r="E42" s="275">
        <v>30488.171399999999</v>
      </c>
      <c r="F42" s="275">
        <v>37951.546499999997</v>
      </c>
      <c r="G42" s="275">
        <v>42475.015299999999</v>
      </c>
      <c r="H42" s="275">
        <v>34493.1443</v>
      </c>
      <c r="I42" s="276">
        <v>11</v>
      </c>
      <c r="J42" s="276">
        <v>12.42</v>
      </c>
      <c r="K42" s="276">
        <v>10.6</v>
      </c>
      <c r="L42" s="276">
        <v>174.49959999999999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7.5899999999999995E-2</v>
      </c>
      <c r="C43" s="279">
        <v>34058.090700000001</v>
      </c>
      <c r="D43" s="280">
        <v>29431.1895</v>
      </c>
      <c r="E43" s="280">
        <v>30837.732400000001</v>
      </c>
      <c r="F43" s="280">
        <v>44501.419099999999</v>
      </c>
      <c r="G43" s="280">
        <v>56268.7353</v>
      </c>
      <c r="H43" s="280">
        <v>38125.025999999998</v>
      </c>
      <c r="I43" s="281">
        <v>11.99</v>
      </c>
      <c r="J43" s="281">
        <v>15.61</v>
      </c>
      <c r="K43" s="281">
        <v>11.4</v>
      </c>
      <c r="L43" s="281">
        <v>175.19290000000001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0.1104</v>
      </c>
      <c r="C44" s="274">
        <v>32732.445</v>
      </c>
      <c r="D44" s="275">
        <v>24443.9836</v>
      </c>
      <c r="E44" s="275">
        <v>27769.544699999999</v>
      </c>
      <c r="F44" s="275">
        <v>37357.2716</v>
      </c>
      <c r="G44" s="275">
        <v>39772.735699999997</v>
      </c>
      <c r="H44" s="275">
        <v>32937.943599999999</v>
      </c>
      <c r="I44" s="276">
        <v>12.47</v>
      </c>
      <c r="J44" s="276">
        <v>7.88</v>
      </c>
      <c r="K44" s="276">
        <v>10.119999999999999</v>
      </c>
      <c r="L44" s="276">
        <v>174.07390000000001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1.0802</v>
      </c>
      <c r="C45" s="279">
        <v>33058.163099999998</v>
      </c>
      <c r="D45" s="280">
        <v>26064.3855</v>
      </c>
      <c r="E45" s="280">
        <v>29331.2817</v>
      </c>
      <c r="F45" s="280">
        <v>37762.754699999998</v>
      </c>
      <c r="G45" s="280">
        <v>45008.2287</v>
      </c>
      <c r="H45" s="280">
        <v>34749.0841</v>
      </c>
      <c r="I45" s="281">
        <v>8.86</v>
      </c>
      <c r="J45" s="281">
        <v>14.2</v>
      </c>
      <c r="K45" s="281">
        <v>11.4</v>
      </c>
      <c r="L45" s="281">
        <v>173.65629999999999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0.52359999999999995</v>
      </c>
      <c r="C46" s="274">
        <v>34805.169000000002</v>
      </c>
      <c r="D46" s="275">
        <v>28001.9169</v>
      </c>
      <c r="E46" s="275">
        <v>31460.858700000001</v>
      </c>
      <c r="F46" s="275">
        <v>40043.530700000003</v>
      </c>
      <c r="G46" s="275">
        <v>46153.417200000004</v>
      </c>
      <c r="H46" s="275">
        <v>36092.128299999997</v>
      </c>
      <c r="I46" s="276">
        <v>5.16</v>
      </c>
      <c r="J46" s="276">
        <v>19.149999999999999</v>
      </c>
      <c r="K46" s="276">
        <v>12.09</v>
      </c>
      <c r="L46" s="276">
        <v>173.99199999999999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0.3286</v>
      </c>
      <c r="C47" s="279">
        <v>29772.7075</v>
      </c>
      <c r="D47" s="280">
        <v>24666.083299999998</v>
      </c>
      <c r="E47" s="280">
        <v>27356.4097</v>
      </c>
      <c r="F47" s="280">
        <v>31985.629000000001</v>
      </c>
      <c r="G47" s="280">
        <v>36568.758099999999</v>
      </c>
      <c r="H47" s="280">
        <v>30528.613099999999</v>
      </c>
      <c r="I47" s="281">
        <v>5.58</v>
      </c>
      <c r="J47" s="281">
        <v>9.1199999999999992</v>
      </c>
      <c r="K47" s="281">
        <v>9.86</v>
      </c>
      <c r="L47" s="281">
        <v>175.7741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0.1472</v>
      </c>
      <c r="C48" s="274">
        <v>33894.467199999999</v>
      </c>
      <c r="D48" s="275">
        <v>27458.234499999999</v>
      </c>
      <c r="E48" s="275">
        <v>28804.4054</v>
      </c>
      <c r="F48" s="275">
        <v>38377.938000000002</v>
      </c>
      <c r="G48" s="275">
        <v>44108.3914</v>
      </c>
      <c r="H48" s="275">
        <v>35088.040699999998</v>
      </c>
      <c r="I48" s="276">
        <v>6.08</v>
      </c>
      <c r="J48" s="276">
        <v>19.12</v>
      </c>
      <c r="K48" s="276">
        <v>11.53</v>
      </c>
      <c r="L48" s="276">
        <v>174.45830000000001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1.3465</v>
      </c>
      <c r="C49" s="279">
        <v>44907.469100000002</v>
      </c>
      <c r="D49" s="280">
        <v>33107.297299999998</v>
      </c>
      <c r="E49" s="280">
        <v>38992.515800000001</v>
      </c>
      <c r="F49" s="280">
        <v>50815.500599999999</v>
      </c>
      <c r="G49" s="280">
        <v>58031.933499999999</v>
      </c>
      <c r="H49" s="280">
        <v>45294.237200000003</v>
      </c>
      <c r="I49" s="281">
        <v>3.17</v>
      </c>
      <c r="J49" s="281">
        <v>19.420000000000002</v>
      </c>
      <c r="K49" s="281">
        <v>14.09</v>
      </c>
      <c r="L49" s="281">
        <v>165.50980000000001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0.41039999999999999</v>
      </c>
      <c r="C50" s="274">
        <v>31327.858</v>
      </c>
      <c r="D50" s="275">
        <v>25358.25</v>
      </c>
      <c r="E50" s="275">
        <v>28211.037199999999</v>
      </c>
      <c r="F50" s="275">
        <v>34928.167399999998</v>
      </c>
      <c r="G50" s="275">
        <v>38966.029399999999</v>
      </c>
      <c r="H50" s="275">
        <v>31842.042600000001</v>
      </c>
      <c r="I50" s="276">
        <v>7.5</v>
      </c>
      <c r="J50" s="276">
        <v>13.01</v>
      </c>
      <c r="K50" s="276">
        <v>10.94</v>
      </c>
      <c r="L50" s="276">
        <v>173.7414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3.49E-2</v>
      </c>
      <c r="C51" s="279">
        <v>35679.934000000001</v>
      </c>
      <c r="D51" s="280">
        <v>29868.483400000001</v>
      </c>
      <c r="E51" s="280">
        <v>30924.501499999998</v>
      </c>
      <c r="F51" s="280">
        <v>38389.430500000002</v>
      </c>
      <c r="G51" s="280">
        <v>44150.076999999997</v>
      </c>
      <c r="H51" s="280">
        <v>35981.970300000001</v>
      </c>
      <c r="I51" s="281">
        <v>6.46</v>
      </c>
      <c r="J51" s="281">
        <v>19.600000000000001</v>
      </c>
      <c r="K51" s="281">
        <v>10.92</v>
      </c>
      <c r="L51" s="281">
        <v>175.13650000000001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3.6600000000000001E-2</v>
      </c>
      <c r="C52" s="274">
        <v>34818.113700000002</v>
      </c>
      <c r="D52" s="275">
        <v>29584.566500000001</v>
      </c>
      <c r="E52" s="275">
        <v>32556.758300000001</v>
      </c>
      <c r="F52" s="275">
        <v>37861.0357</v>
      </c>
      <c r="G52" s="275">
        <v>43945.476999999999</v>
      </c>
      <c r="H52" s="275">
        <v>35505.648399999998</v>
      </c>
      <c r="I52" s="276">
        <v>9.18</v>
      </c>
      <c r="J52" s="276">
        <v>11.62</v>
      </c>
      <c r="K52" s="276">
        <v>11.26</v>
      </c>
      <c r="L52" s="276">
        <v>175.31880000000001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0.38769999999999999</v>
      </c>
      <c r="C53" s="279">
        <v>29459.422900000001</v>
      </c>
      <c r="D53" s="280">
        <v>23738.1378</v>
      </c>
      <c r="E53" s="280">
        <v>26680.7353</v>
      </c>
      <c r="F53" s="280">
        <v>32710.129199999999</v>
      </c>
      <c r="G53" s="280">
        <v>35706.481099999997</v>
      </c>
      <c r="H53" s="280">
        <v>29715.565399999999</v>
      </c>
      <c r="I53" s="281">
        <v>8.99</v>
      </c>
      <c r="J53" s="281">
        <v>10.61</v>
      </c>
      <c r="K53" s="281">
        <v>10.82</v>
      </c>
      <c r="L53" s="281">
        <v>174.22319999999999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6.7299999999999999E-2</v>
      </c>
      <c r="C54" s="274">
        <v>28515.6319</v>
      </c>
      <c r="D54" s="275">
        <v>24256.826700000001</v>
      </c>
      <c r="E54" s="275">
        <v>25756.760999999999</v>
      </c>
      <c r="F54" s="275">
        <v>31201.679599999999</v>
      </c>
      <c r="G54" s="275">
        <v>34271.123899999999</v>
      </c>
      <c r="H54" s="275">
        <v>28831.395799999998</v>
      </c>
      <c r="I54" s="276">
        <v>9.86</v>
      </c>
      <c r="J54" s="276">
        <v>12.28</v>
      </c>
      <c r="K54" s="276">
        <v>10.71</v>
      </c>
      <c r="L54" s="276">
        <v>174.4006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8.0199999999999994E-2</v>
      </c>
      <c r="C55" s="279">
        <v>26537.7382</v>
      </c>
      <c r="D55" s="280">
        <v>22449.044699999999</v>
      </c>
      <c r="E55" s="280">
        <v>23921.042000000001</v>
      </c>
      <c r="F55" s="280">
        <v>28567.715</v>
      </c>
      <c r="G55" s="280">
        <v>31324.838500000002</v>
      </c>
      <c r="H55" s="280">
        <v>26717.1299</v>
      </c>
      <c r="I55" s="281">
        <v>13.9</v>
      </c>
      <c r="J55" s="281">
        <v>6.89</v>
      </c>
      <c r="K55" s="281">
        <v>10.78</v>
      </c>
      <c r="L55" s="281">
        <v>174.11750000000001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0.13800000000000001</v>
      </c>
      <c r="C56" s="274">
        <v>31656.280999999999</v>
      </c>
      <c r="D56" s="275">
        <v>26445.358</v>
      </c>
      <c r="E56" s="275">
        <v>28882.048699999999</v>
      </c>
      <c r="F56" s="275">
        <v>36307.073600000003</v>
      </c>
      <c r="G56" s="275">
        <v>40565.18</v>
      </c>
      <c r="H56" s="275">
        <v>32924.518300000003</v>
      </c>
      <c r="I56" s="276">
        <v>9.6</v>
      </c>
      <c r="J56" s="276">
        <v>11.31</v>
      </c>
      <c r="K56" s="276">
        <v>10.81</v>
      </c>
      <c r="L56" s="276">
        <v>173.43989999999999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3.3700000000000001E-2</v>
      </c>
      <c r="C57" s="279">
        <v>25127.827700000002</v>
      </c>
      <c r="D57" s="280">
        <v>19810.430199999999</v>
      </c>
      <c r="E57" s="280">
        <v>22498.689699999999</v>
      </c>
      <c r="F57" s="280">
        <v>27079.481599999999</v>
      </c>
      <c r="G57" s="280">
        <v>29818.7899</v>
      </c>
      <c r="H57" s="280">
        <v>25207.0916</v>
      </c>
      <c r="I57" s="281">
        <v>4.1500000000000004</v>
      </c>
      <c r="J57" s="281">
        <v>8.81</v>
      </c>
      <c r="K57" s="281">
        <v>10.64</v>
      </c>
      <c r="L57" s="281">
        <v>174.0282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0.14979999999999999</v>
      </c>
      <c r="C58" s="274">
        <v>27688.0481</v>
      </c>
      <c r="D58" s="275">
        <v>22626.802199999998</v>
      </c>
      <c r="E58" s="275">
        <v>25378.944899999999</v>
      </c>
      <c r="F58" s="275">
        <v>30755.036899999999</v>
      </c>
      <c r="G58" s="275">
        <v>33466.057800000002</v>
      </c>
      <c r="H58" s="275">
        <v>28215.43</v>
      </c>
      <c r="I58" s="276">
        <v>6.86</v>
      </c>
      <c r="J58" s="276">
        <v>8.24</v>
      </c>
      <c r="K58" s="276">
        <v>10.84</v>
      </c>
      <c r="L58" s="276">
        <v>174.47219999999999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3.5400000000000001E-2</v>
      </c>
      <c r="C59" s="279">
        <v>28318.575400000002</v>
      </c>
      <c r="D59" s="280">
        <v>22955.560799999999</v>
      </c>
      <c r="E59" s="280">
        <v>25970.907200000001</v>
      </c>
      <c r="F59" s="280">
        <v>31257.249100000001</v>
      </c>
      <c r="G59" s="280">
        <v>33298.800499999998</v>
      </c>
      <c r="H59" s="280">
        <v>28871.159500000002</v>
      </c>
      <c r="I59" s="281">
        <v>8.31</v>
      </c>
      <c r="J59" s="281">
        <v>10.86</v>
      </c>
      <c r="K59" s="281">
        <v>11.5</v>
      </c>
      <c r="L59" s="281">
        <v>174.2578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0.72409999999999997</v>
      </c>
      <c r="C60" s="274">
        <v>37263.175199999998</v>
      </c>
      <c r="D60" s="275">
        <v>28264.876700000001</v>
      </c>
      <c r="E60" s="275">
        <v>32752.762200000001</v>
      </c>
      <c r="F60" s="275">
        <v>42425.671699999999</v>
      </c>
      <c r="G60" s="275">
        <v>49669.786899999999</v>
      </c>
      <c r="H60" s="275">
        <v>38810.215499999998</v>
      </c>
      <c r="I60" s="276">
        <v>13.51</v>
      </c>
      <c r="J60" s="276">
        <v>13.18</v>
      </c>
      <c r="K60" s="276">
        <v>11.94</v>
      </c>
      <c r="L60" s="276">
        <v>174.34399999999999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1.0837000000000001</v>
      </c>
      <c r="C61" s="279">
        <v>21323.2222</v>
      </c>
      <c r="D61" s="280">
        <v>18188.9166</v>
      </c>
      <c r="E61" s="280">
        <v>19447.083299999998</v>
      </c>
      <c r="F61" s="280">
        <v>23763.427</v>
      </c>
      <c r="G61" s="280">
        <v>26349.241000000002</v>
      </c>
      <c r="H61" s="280">
        <v>21934.167799999999</v>
      </c>
      <c r="I61" s="281">
        <v>10.49</v>
      </c>
      <c r="J61" s="281">
        <v>6.41</v>
      </c>
      <c r="K61" s="281">
        <v>9.99</v>
      </c>
      <c r="L61" s="281">
        <v>174.70760000000001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0.17449999999999999</v>
      </c>
      <c r="C62" s="274">
        <v>29320.0762</v>
      </c>
      <c r="D62" s="275">
        <v>21108.083299999998</v>
      </c>
      <c r="E62" s="275">
        <v>25167.969000000001</v>
      </c>
      <c r="F62" s="275">
        <v>32757.727599999998</v>
      </c>
      <c r="G62" s="275">
        <v>37201.6178</v>
      </c>
      <c r="H62" s="275">
        <v>29440.552500000002</v>
      </c>
      <c r="I62" s="276">
        <v>10.37</v>
      </c>
      <c r="J62" s="276">
        <v>12.71</v>
      </c>
      <c r="K62" s="276">
        <v>10.34</v>
      </c>
      <c r="L62" s="276">
        <v>174.60120000000001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0.46789999999999998</v>
      </c>
      <c r="C63" s="279">
        <v>22764</v>
      </c>
      <c r="D63" s="280">
        <v>17945.083299999998</v>
      </c>
      <c r="E63" s="280">
        <v>19723</v>
      </c>
      <c r="F63" s="280">
        <v>26987.51</v>
      </c>
      <c r="G63" s="280">
        <v>30462.783500000001</v>
      </c>
      <c r="H63" s="280">
        <v>23701.475200000001</v>
      </c>
      <c r="I63" s="281">
        <v>11.55</v>
      </c>
      <c r="J63" s="281">
        <v>7.97</v>
      </c>
      <c r="K63" s="281">
        <v>9.7100000000000009</v>
      </c>
      <c r="L63" s="281">
        <v>174.67949999999999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0.66679999999999995</v>
      </c>
      <c r="C64" s="274">
        <v>26478.254499999999</v>
      </c>
      <c r="D64" s="275">
        <v>22122.652099999999</v>
      </c>
      <c r="E64" s="275">
        <v>24389.34</v>
      </c>
      <c r="F64" s="275">
        <v>28952.4022</v>
      </c>
      <c r="G64" s="275">
        <v>31530.707600000002</v>
      </c>
      <c r="H64" s="275">
        <v>26664.6518</v>
      </c>
      <c r="I64" s="276">
        <v>8.2200000000000006</v>
      </c>
      <c r="J64" s="276">
        <v>5.95</v>
      </c>
      <c r="K64" s="276">
        <v>15.95</v>
      </c>
      <c r="L64" s="276">
        <v>173.79089999999999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239</v>
      </c>
      <c r="B65" s="278">
        <v>1.0032000000000001</v>
      </c>
      <c r="C65" s="279">
        <v>29170.460299999999</v>
      </c>
      <c r="D65" s="280">
        <v>24202.599900000001</v>
      </c>
      <c r="E65" s="280">
        <v>26581.2801</v>
      </c>
      <c r="F65" s="280">
        <v>31510.165099999998</v>
      </c>
      <c r="G65" s="280">
        <v>33925.234499999999</v>
      </c>
      <c r="H65" s="280">
        <v>29106.122899999998</v>
      </c>
      <c r="I65" s="281">
        <v>5.13</v>
      </c>
      <c r="J65" s="281">
        <v>18.559999999999999</v>
      </c>
      <c r="K65" s="281">
        <v>11.5</v>
      </c>
      <c r="L65" s="281">
        <v>168.0735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240</v>
      </c>
      <c r="B66" s="273">
        <v>6.5600000000000006E-2</v>
      </c>
      <c r="C66" s="274">
        <v>24887.3187</v>
      </c>
      <c r="D66" s="275">
        <v>21570.2827</v>
      </c>
      <c r="E66" s="275">
        <v>23977.657599999999</v>
      </c>
      <c r="F66" s="275">
        <v>27555.464499999998</v>
      </c>
      <c r="G66" s="275">
        <v>30819.113399999998</v>
      </c>
      <c r="H66" s="275">
        <v>26206.4457</v>
      </c>
      <c r="I66" s="276">
        <v>3.39</v>
      </c>
      <c r="J66" s="276">
        <v>11.71</v>
      </c>
      <c r="K66" s="276">
        <v>11.62</v>
      </c>
      <c r="L66" s="276">
        <v>174.27109999999999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241</v>
      </c>
      <c r="B67" s="278">
        <v>0.28079999999999999</v>
      </c>
      <c r="C67" s="279">
        <v>28883.8688</v>
      </c>
      <c r="D67" s="280">
        <v>23832.1495</v>
      </c>
      <c r="E67" s="280">
        <v>25734.173200000001</v>
      </c>
      <c r="F67" s="280">
        <v>31418.337800000001</v>
      </c>
      <c r="G67" s="280">
        <v>33567.5072</v>
      </c>
      <c r="H67" s="280">
        <v>28867.819500000001</v>
      </c>
      <c r="I67" s="281">
        <v>4.8600000000000003</v>
      </c>
      <c r="J67" s="281">
        <v>19.72</v>
      </c>
      <c r="K67" s="281">
        <v>10.35</v>
      </c>
      <c r="L67" s="281">
        <v>168.9452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242</v>
      </c>
      <c r="B68" s="273">
        <v>0.4738</v>
      </c>
      <c r="C68" s="274">
        <v>44674.453099999999</v>
      </c>
      <c r="D68" s="275">
        <v>36686.374600000003</v>
      </c>
      <c r="E68" s="275">
        <v>40395.864099999999</v>
      </c>
      <c r="F68" s="275">
        <v>51405.571199999998</v>
      </c>
      <c r="G68" s="275">
        <v>58314.482799999998</v>
      </c>
      <c r="H68" s="275">
        <v>45997.973700000002</v>
      </c>
      <c r="I68" s="276">
        <v>6.7</v>
      </c>
      <c r="J68" s="276">
        <v>23.5</v>
      </c>
      <c r="K68" s="276">
        <v>12.09</v>
      </c>
      <c r="L68" s="276">
        <v>165.55869999999999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243</v>
      </c>
      <c r="B69" s="278">
        <v>0.28870000000000001</v>
      </c>
      <c r="C69" s="279">
        <v>37868.387699999999</v>
      </c>
      <c r="D69" s="280">
        <v>28557.7441</v>
      </c>
      <c r="E69" s="280">
        <v>33905.860999999997</v>
      </c>
      <c r="F69" s="280">
        <v>41368.0219</v>
      </c>
      <c r="G69" s="280">
        <v>47429.553099999997</v>
      </c>
      <c r="H69" s="280">
        <v>37744.056499999999</v>
      </c>
      <c r="I69" s="281">
        <v>5.24</v>
      </c>
      <c r="J69" s="281">
        <v>32.42</v>
      </c>
      <c r="K69" s="281">
        <v>10.9</v>
      </c>
      <c r="L69" s="281">
        <v>173.40100000000001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244</v>
      </c>
      <c r="B70" s="273">
        <v>6.5699999999999995E-2</v>
      </c>
      <c r="C70" s="274">
        <v>21170.843400000002</v>
      </c>
      <c r="D70" s="275">
        <v>17699.1024</v>
      </c>
      <c r="E70" s="275">
        <v>19144.583299999998</v>
      </c>
      <c r="F70" s="275">
        <v>23220.924999999999</v>
      </c>
      <c r="G70" s="275">
        <v>31544.014800000001</v>
      </c>
      <c r="H70" s="275">
        <v>22225.660400000001</v>
      </c>
      <c r="I70" s="276">
        <v>6.53</v>
      </c>
      <c r="J70" s="276">
        <v>17.27</v>
      </c>
      <c r="K70" s="276">
        <v>10.96</v>
      </c>
      <c r="L70" s="276">
        <v>171.5016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245</v>
      </c>
      <c r="B71" s="278">
        <v>4.8000000000000001E-2</v>
      </c>
      <c r="C71" s="279">
        <v>23370.957999999999</v>
      </c>
      <c r="D71" s="280">
        <v>17214.919399999999</v>
      </c>
      <c r="E71" s="280">
        <v>20927</v>
      </c>
      <c r="F71" s="280">
        <v>26499.6891</v>
      </c>
      <c r="G71" s="280">
        <v>29302.2565</v>
      </c>
      <c r="H71" s="280">
        <v>23276.291099999999</v>
      </c>
      <c r="I71" s="281">
        <v>8.1</v>
      </c>
      <c r="J71" s="281">
        <v>11.92</v>
      </c>
      <c r="K71" s="281">
        <v>10.62</v>
      </c>
      <c r="L71" s="281">
        <v>173.8717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246</v>
      </c>
      <c r="B72" s="273">
        <v>6.0100000000000001E-2</v>
      </c>
      <c r="C72" s="274">
        <v>27188.8259</v>
      </c>
      <c r="D72" s="275">
        <v>23465.140800000001</v>
      </c>
      <c r="E72" s="275">
        <v>25210.0196</v>
      </c>
      <c r="F72" s="275">
        <v>29229.502199999999</v>
      </c>
      <c r="G72" s="275">
        <v>32425.4686</v>
      </c>
      <c r="H72" s="275">
        <v>27669.208699999999</v>
      </c>
      <c r="I72" s="276">
        <v>12.05</v>
      </c>
      <c r="J72" s="276">
        <v>16.91</v>
      </c>
      <c r="K72" s="276">
        <v>10.42</v>
      </c>
      <c r="L72" s="276">
        <v>184.613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247</v>
      </c>
      <c r="B73" s="278">
        <v>5.2900000000000003E-2</v>
      </c>
      <c r="C73" s="279">
        <v>27814.937399999999</v>
      </c>
      <c r="D73" s="280">
        <v>22992.5</v>
      </c>
      <c r="E73" s="280">
        <v>25183.083299999998</v>
      </c>
      <c r="F73" s="280">
        <v>29547.1312</v>
      </c>
      <c r="G73" s="280">
        <v>32542.0265</v>
      </c>
      <c r="H73" s="280">
        <v>27731.889800000001</v>
      </c>
      <c r="I73" s="281">
        <v>9.85</v>
      </c>
      <c r="J73" s="281">
        <v>16.62</v>
      </c>
      <c r="K73" s="281">
        <v>10.48</v>
      </c>
      <c r="L73" s="281">
        <v>174.77500000000001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248</v>
      </c>
      <c r="B74" s="273">
        <v>8.48E-2</v>
      </c>
      <c r="C74" s="274">
        <v>27230.4254</v>
      </c>
      <c r="D74" s="275">
        <v>21934.583299999998</v>
      </c>
      <c r="E74" s="275">
        <v>23139.2706</v>
      </c>
      <c r="F74" s="275">
        <v>29521.846600000001</v>
      </c>
      <c r="G74" s="275">
        <v>34203.936699999998</v>
      </c>
      <c r="H74" s="275">
        <v>27138.297500000001</v>
      </c>
      <c r="I74" s="276">
        <v>8.89</v>
      </c>
      <c r="J74" s="276">
        <v>14.49</v>
      </c>
      <c r="K74" s="276">
        <v>10.71</v>
      </c>
      <c r="L74" s="276">
        <v>174.8974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249</v>
      </c>
      <c r="B75" s="278">
        <v>4.3700000000000003E-2</v>
      </c>
      <c r="C75" s="279">
        <v>29505.979599999999</v>
      </c>
      <c r="D75" s="280">
        <v>24418.676200000002</v>
      </c>
      <c r="E75" s="280">
        <v>27021.939699999999</v>
      </c>
      <c r="F75" s="280">
        <v>30379.2729</v>
      </c>
      <c r="G75" s="280">
        <v>31459.8482</v>
      </c>
      <c r="H75" s="280">
        <v>28621.5893</v>
      </c>
      <c r="I75" s="281">
        <v>7.99</v>
      </c>
      <c r="J75" s="281">
        <v>14.9</v>
      </c>
      <c r="K75" s="281">
        <v>11.19</v>
      </c>
      <c r="L75" s="281">
        <v>174.5051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250</v>
      </c>
      <c r="B76" s="273">
        <v>5.4300000000000001E-2</v>
      </c>
      <c r="C76" s="274">
        <v>20225.7088</v>
      </c>
      <c r="D76" s="275">
        <v>17931.833299999998</v>
      </c>
      <c r="E76" s="275">
        <v>18467.734899999999</v>
      </c>
      <c r="F76" s="275">
        <v>21615.148399999998</v>
      </c>
      <c r="G76" s="275">
        <v>23206</v>
      </c>
      <c r="H76" s="275">
        <v>20517.220399999998</v>
      </c>
      <c r="I76" s="276">
        <v>9.0299999999999994</v>
      </c>
      <c r="J76" s="276">
        <v>12.21</v>
      </c>
      <c r="K76" s="276">
        <v>10.53</v>
      </c>
      <c r="L76" s="276">
        <v>174.31379999999999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251</v>
      </c>
      <c r="B77" s="278">
        <v>3.39E-2</v>
      </c>
      <c r="C77" s="279">
        <v>24772.319299999999</v>
      </c>
      <c r="D77" s="280">
        <v>19572.6666</v>
      </c>
      <c r="E77" s="280">
        <v>22923.052299999999</v>
      </c>
      <c r="F77" s="280">
        <v>33790.5167</v>
      </c>
      <c r="G77" s="280">
        <v>36271.8122</v>
      </c>
      <c r="H77" s="280">
        <v>27165.323700000001</v>
      </c>
      <c r="I77" s="281">
        <v>5.33</v>
      </c>
      <c r="J77" s="281">
        <v>21.99</v>
      </c>
      <c r="K77" s="281">
        <v>8.92</v>
      </c>
      <c r="L77" s="281">
        <v>178.55869999999999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252</v>
      </c>
      <c r="B78" s="273">
        <v>0.13109999999999999</v>
      </c>
      <c r="C78" s="274">
        <v>37819.014300000003</v>
      </c>
      <c r="D78" s="275">
        <v>23786.293099999999</v>
      </c>
      <c r="E78" s="275">
        <v>26734.034199999998</v>
      </c>
      <c r="F78" s="275">
        <v>41009.747199999998</v>
      </c>
      <c r="G78" s="275">
        <v>42748.705800000003</v>
      </c>
      <c r="H78" s="275">
        <v>34519.935400000002</v>
      </c>
      <c r="I78" s="276">
        <v>7.23</v>
      </c>
      <c r="J78" s="276">
        <v>21.29</v>
      </c>
      <c r="K78" s="276">
        <v>10.65</v>
      </c>
      <c r="L78" s="276">
        <v>171.63730000000001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253</v>
      </c>
      <c r="B79" s="278">
        <v>0.35120000000000001</v>
      </c>
      <c r="C79" s="279">
        <v>31242.687900000001</v>
      </c>
      <c r="D79" s="280">
        <v>26433.679899999999</v>
      </c>
      <c r="E79" s="280">
        <v>29069.1325</v>
      </c>
      <c r="F79" s="280">
        <v>33101.075599999996</v>
      </c>
      <c r="G79" s="280">
        <v>35234.1849</v>
      </c>
      <c r="H79" s="280">
        <v>30973.117600000001</v>
      </c>
      <c r="I79" s="281">
        <v>7.78</v>
      </c>
      <c r="J79" s="281">
        <v>24.27</v>
      </c>
      <c r="K79" s="281">
        <v>11.05</v>
      </c>
      <c r="L79" s="281">
        <v>180.64670000000001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254</v>
      </c>
      <c r="B80" s="273">
        <v>4.0899999999999999E-2</v>
      </c>
      <c r="C80" s="274">
        <v>27349.9863</v>
      </c>
      <c r="D80" s="275">
        <v>21307.5</v>
      </c>
      <c r="E80" s="275">
        <v>25536.830699999999</v>
      </c>
      <c r="F80" s="275">
        <v>30182.089599999999</v>
      </c>
      <c r="G80" s="275">
        <v>34039.460400000004</v>
      </c>
      <c r="H80" s="275">
        <v>27548.8963</v>
      </c>
      <c r="I80" s="276">
        <v>9.4499999999999993</v>
      </c>
      <c r="J80" s="276">
        <v>16.72</v>
      </c>
      <c r="K80" s="276">
        <v>9.11</v>
      </c>
      <c r="L80" s="276">
        <v>181.887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255</v>
      </c>
      <c r="B81" s="278">
        <v>4.1099999999999998E-2</v>
      </c>
      <c r="C81" s="279">
        <v>26099.811699999998</v>
      </c>
      <c r="D81" s="280">
        <v>20590.447499999998</v>
      </c>
      <c r="E81" s="280">
        <v>21979.25</v>
      </c>
      <c r="F81" s="280">
        <v>27101.7304</v>
      </c>
      <c r="G81" s="280">
        <v>27617.069800000001</v>
      </c>
      <c r="H81" s="280">
        <v>25288.6639</v>
      </c>
      <c r="I81" s="281">
        <v>7</v>
      </c>
      <c r="J81" s="281">
        <v>12.78</v>
      </c>
      <c r="K81" s="281">
        <v>12.28</v>
      </c>
      <c r="L81" s="281">
        <v>175.0986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256</v>
      </c>
      <c r="B82" s="273">
        <v>1.2744</v>
      </c>
      <c r="C82" s="274">
        <v>18114.140299999999</v>
      </c>
      <c r="D82" s="275">
        <v>15951.468699999999</v>
      </c>
      <c r="E82" s="275">
        <v>16895.75</v>
      </c>
      <c r="F82" s="275">
        <v>19682.051500000001</v>
      </c>
      <c r="G82" s="275">
        <v>21876.912400000001</v>
      </c>
      <c r="H82" s="275">
        <v>18620.2703</v>
      </c>
      <c r="I82" s="276">
        <v>9.7200000000000006</v>
      </c>
      <c r="J82" s="276">
        <v>7.47</v>
      </c>
      <c r="K82" s="276">
        <v>10.029999999999999</v>
      </c>
      <c r="L82" s="276">
        <v>174.68469999999999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257</v>
      </c>
      <c r="B83" s="278">
        <v>4.7E-2</v>
      </c>
      <c r="C83" s="279">
        <v>20734.4827</v>
      </c>
      <c r="D83" s="280">
        <v>16928.163700000001</v>
      </c>
      <c r="E83" s="280">
        <v>18327.8639</v>
      </c>
      <c r="F83" s="280">
        <v>22976.344300000001</v>
      </c>
      <c r="G83" s="280">
        <v>26654.852800000001</v>
      </c>
      <c r="H83" s="280">
        <v>21079.477900000002</v>
      </c>
      <c r="I83" s="281">
        <v>5.53</v>
      </c>
      <c r="J83" s="281">
        <v>11.56</v>
      </c>
      <c r="K83" s="281">
        <v>9.9</v>
      </c>
      <c r="L83" s="281">
        <v>177.63079999999999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258</v>
      </c>
      <c r="B84" s="273">
        <v>5.9900000000000002E-2</v>
      </c>
      <c r="C84" s="274">
        <v>20008.987700000001</v>
      </c>
      <c r="D84" s="275">
        <v>16480.4889</v>
      </c>
      <c r="E84" s="275">
        <v>17605.9166</v>
      </c>
      <c r="F84" s="275">
        <v>23208.536700000001</v>
      </c>
      <c r="G84" s="275">
        <v>25071.184799999999</v>
      </c>
      <c r="H84" s="275">
        <v>20364.813200000001</v>
      </c>
      <c r="I84" s="276">
        <v>13.05</v>
      </c>
      <c r="J84" s="276">
        <v>4.49</v>
      </c>
      <c r="K84" s="276">
        <v>10.35</v>
      </c>
      <c r="L84" s="276">
        <v>174.7689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259</v>
      </c>
      <c r="B85" s="278">
        <v>0.31869999999999998</v>
      </c>
      <c r="C85" s="279">
        <v>18971.544300000001</v>
      </c>
      <c r="D85" s="280">
        <v>13490.0394</v>
      </c>
      <c r="E85" s="280">
        <v>14728.7988</v>
      </c>
      <c r="F85" s="280">
        <v>24271.4</v>
      </c>
      <c r="G85" s="280">
        <v>27982.880300000001</v>
      </c>
      <c r="H85" s="280">
        <v>20032.3632</v>
      </c>
      <c r="I85" s="281">
        <v>6.89</v>
      </c>
      <c r="J85" s="281">
        <v>10.72</v>
      </c>
      <c r="K85" s="281">
        <v>10.35</v>
      </c>
      <c r="L85" s="281">
        <v>174.72550000000001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82"/>
      <c r="B86" s="283"/>
      <c r="C86" s="284"/>
      <c r="D86" s="285"/>
      <c r="E86" s="285"/>
      <c r="F86" s="285"/>
      <c r="G86" s="285"/>
      <c r="H86" s="285"/>
      <c r="I86" s="286"/>
      <c r="J86" s="286"/>
      <c r="K86" s="286"/>
      <c r="L86" s="286"/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1FCCC-28BC-418B-9520-521A2EF1D9A6}">
  <sheetPr codeName="List37">
    <tabColor theme="1" tint="0.34998626667073579"/>
  </sheetPr>
  <dimension ref="A1:S38"/>
  <sheetViews>
    <sheetView showGridLines="0" topLeftCell="A4" zoomScale="75" zoomScaleNormal="75" zoomScaleSheetLayoutView="100" workbookViewId="0">
      <selection activeCell="H36" sqref="H36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3"/>
      <c r="F1" s="3" t="s">
        <v>260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261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tr">
        <f>VLOOKUP($P$1,[1]System!$N$2:$O$16,2,0)</f>
        <v>Pardubický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262</v>
      </c>
      <c r="C7" s="27"/>
      <c r="D7" s="49">
        <v>139.18170000000001</v>
      </c>
      <c r="E7" s="28" t="s">
        <v>25</v>
      </c>
      <c r="G7" s="299"/>
    </row>
    <row r="8" spans="1:19" s="22" customFormat="1" ht="20.45" customHeight="1" x14ac:dyDescent="0.25">
      <c r="B8" s="31" t="s">
        <v>263</v>
      </c>
      <c r="C8" s="31"/>
      <c r="D8" s="32">
        <v>0.63590000000000002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264</v>
      </c>
      <c r="D11" s="48">
        <v>124.12560000000001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265</v>
      </c>
      <c r="D12" s="48">
        <v>132.66669999999999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266</v>
      </c>
      <c r="D13" s="48">
        <v>142.29169999999999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267</v>
      </c>
      <c r="D14" s="48">
        <v>149.08330000000001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268</v>
      </c>
      <c r="D15" s="48">
        <v>152.3451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269</v>
      </c>
      <c r="C17" s="27"/>
      <c r="D17" s="49">
        <v>34.5291</v>
      </c>
      <c r="E17" s="28" t="s">
        <v>25</v>
      </c>
    </row>
    <row r="18" spans="2:10" s="30" customFormat="1" ht="20.45" customHeight="1" x14ac:dyDescent="0.2">
      <c r="B18" s="47" t="s">
        <v>270</v>
      </c>
      <c r="C18" s="37"/>
      <c r="D18" s="305">
        <v>19.037500000000001</v>
      </c>
      <c r="E18" s="39" t="s">
        <v>25</v>
      </c>
    </row>
    <row r="19" spans="2:10" s="30" customFormat="1" ht="20.45" customHeight="1" x14ac:dyDescent="0.2">
      <c r="B19" s="47" t="s">
        <v>271</v>
      </c>
      <c r="C19" s="37"/>
      <c r="D19" s="305">
        <v>5.5674000000000001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272</v>
      </c>
      <c r="I23" s="299">
        <f>D7-D8</f>
        <v>138.54580000000001</v>
      </c>
      <c r="J23" s="312" t="str">
        <f>H23&amp;" "&amp;TEXT(I23/($I$23+$I$25+$I$26+$I$27)*100,0)&amp;" %"</f>
        <v>Průměrná měsíční odpracovaná doba bez přesčasu 80 %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273</v>
      </c>
      <c r="I24" s="41">
        <f>D17</f>
        <v>34.5291</v>
      </c>
      <c r="J24" s="312" t="str">
        <f>H24&amp;" "&amp;TEXT((I25/($I$23+$I$25+$I$26+$I$27)*100)+(I26/($I$23+$I$25+$I$26+$I$27)*100)+(I27/($I$23+$I$25+$I$26+$I$27)*100),0)&amp;" %"</f>
        <v>Průměrná měsíční neodpracovaná doba 20 %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274</v>
      </c>
      <c r="I25" s="41">
        <f>D18</f>
        <v>19.037500000000001</v>
      </c>
      <c r="J25" s="312" t="str">
        <f>H25&amp;" "&amp;TEXT(I25/($I$23+$I$25+$I$26+$I$27)*100,0)&amp;" %"</f>
        <v>Dovolená 11 %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275</v>
      </c>
      <c r="I26" s="41">
        <f>D19</f>
        <v>5.5674000000000001</v>
      </c>
      <c r="J26" s="312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276</v>
      </c>
      <c r="I27" s="41">
        <f>(I23+D17)-(I23+D18+D19)</f>
        <v>9.9242000000000132</v>
      </c>
      <c r="J27" s="312" t="str">
        <f>H27&amp;" "&amp;TEXT(ROUND(I24/(I23+I24)*100,0)-(ROUND(I25/($I$23+$I$25+$I$26+$I$27)*100,0))-(ROUND(I26/($I$23+$I$25+$I$26+$I$27)*100,0)),0)&amp;" %"</f>
        <v>Jiné 6 %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CABC4-6A15-4D0B-BBCE-9D08308C2A1A}">
  <sheetPr codeName="List41">
    <tabColor theme="0" tint="-0.249977111117893"/>
  </sheetPr>
  <dimension ref="A1:Q127"/>
  <sheetViews>
    <sheetView showGridLines="0" zoomScaleNormal="100" zoomScaleSheetLayoutView="85" workbookViewId="0">
      <selection activeCell="H36" sqref="H36"/>
    </sheetView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/>
      <c r="D1" s="1"/>
      <c r="E1" s="2"/>
      <c r="F1" s="3"/>
      <c r="G1" s="3" t="s">
        <v>277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278</v>
      </c>
    </row>
    <row r="3" spans="1:17" ht="14.25" customHeight="1" x14ac:dyDescent="0.2">
      <c r="A3" s="72" t="s">
        <v>279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280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tr">
        <f>VLOOKUP($P$1,[1]System!$N$2:$O$16,2,0)</f>
        <v>Pardubický kraj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281</v>
      </c>
      <c r="B8" s="259" t="s">
        <v>282</v>
      </c>
      <c r="C8" s="209" t="s">
        <v>283</v>
      </c>
      <c r="D8" s="209"/>
      <c r="E8" s="209" t="s">
        <v>284</v>
      </c>
      <c r="F8" s="209"/>
      <c r="G8" s="209"/>
    </row>
    <row r="9" spans="1:17" ht="17.25" customHeight="1" x14ac:dyDescent="0.2">
      <c r="A9" s="320"/>
      <c r="B9" s="321"/>
      <c r="C9" s="217" t="s">
        <v>285</v>
      </c>
      <c r="D9" s="217"/>
      <c r="E9" s="217" t="s">
        <v>285</v>
      </c>
      <c r="F9" s="217"/>
      <c r="G9" s="217"/>
    </row>
    <row r="10" spans="1:17" ht="17.25" customHeight="1" x14ac:dyDescent="0.2">
      <c r="A10" s="320"/>
      <c r="B10" s="321"/>
      <c r="C10" s="256" t="s">
        <v>286</v>
      </c>
      <c r="D10" s="256" t="s">
        <v>287</v>
      </c>
      <c r="E10" s="256" t="s">
        <v>286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288</v>
      </c>
      <c r="E11" s="209"/>
      <c r="F11" s="256" t="s">
        <v>289</v>
      </c>
      <c r="G11" s="256" t="s">
        <v>290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186</v>
      </c>
      <c r="B14" s="326">
        <v>6.9900000000000004E-2</v>
      </c>
      <c r="C14" s="327">
        <v>145.4813</v>
      </c>
      <c r="D14" s="328">
        <v>0</v>
      </c>
      <c r="E14" s="328">
        <v>29.342600000000001</v>
      </c>
      <c r="F14" s="328">
        <v>15.9825</v>
      </c>
      <c r="G14" s="328">
        <v>2.5918999999999999</v>
      </c>
      <c r="I14" s="244"/>
      <c r="J14" s="244"/>
      <c r="K14" s="244"/>
    </row>
    <row r="15" spans="1:17" ht="13.15" customHeight="1" x14ac:dyDescent="0.2">
      <c r="A15" s="329" t="s">
        <v>189</v>
      </c>
      <c r="B15" s="330">
        <v>0.1162</v>
      </c>
      <c r="C15" s="331">
        <v>146.52610000000001</v>
      </c>
      <c r="D15" s="332">
        <v>0.35580000000000001</v>
      </c>
      <c r="E15" s="332">
        <v>27.947800000000001</v>
      </c>
      <c r="F15" s="332">
        <v>16.375699999999998</v>
      </c>
      <c r="G15" s="332">
        <v>2.766</v>
      </c>
    </row>
    <row r="16" spans="1:17" ht="13.15" customHeight="1" x14ac:dyDescent="0.2">
      <c r="A16" s="325" t="s">
        <v>190</v>
      </c>
      <c r="B16" s="326">
        <v>0.24529999999999999</v>
      </c>
      <c r="C16" s="327">
        <v>136.8895</v>
      </c>
      <c r="D16" s="328">
        <v>3.6299999999999999E-2</v>
      </c>
      <c r="E16" s="328">
        <v>37.718600000000002</v>
      </c>
      <c r="F16" s="328">
        <v>26.494499999999999</v>
      </c>
      <c r="G16" s="328">
        <v>3.1107</v>
      </c>
    </row>
    <row r="17" spans="1:7" ht="13.15" customHeight="1" x14ac:dyDescent="0.2">
      <c r="A17" s="329" t="s">
        <v>191</v>
      </c>
      <c r="B17" s="330">
        <v>0.52290000000000003</v>
      </c>
      <c r="C17" s="331">
        <v>136.6591</v>
      </c>
      <c r="D17" s="332">
        <v>5.2999999999999999E-2</v>
      </c>
      <c r="E17" s="332">
        <v>37.692599999999999</v>
      </c>
      <c r="F17" s="332">
        <v>26.47</v>
      </c>
      <c r="G17" s="332">
        <v>0.98460000000000003</v>
      </c>
    </row>
    <row r="18" spans="1:7" ht="13.15" customHeight="1" x14ac:dyDescent="0.2">
      <c r="A18" s="325" t="s">
        <v>192</v>
      </c>
      <c r="B18" s="326">
        <v>6.7699999999999996E-2</v>
      </c>
      <c r="C18" s="327">
        <v>141.65549999999999</v>
      </c>
      <c r="D18" s="328">
        <v>0.77180000000000004</v>
      </c>
      <c r="E18" s="328">
        <v>27.2605</v>
      </c>
      <c r="F18" s="328">
        <v>16.515899999999998</v>
      </c>
      <c r="G18" s="328">
        <v>2.2002999999999999</v>
      </c>
    </row>
    <row r="19" spans="1:7" ht="13.15" customHeight="1" x14ac:dyDescent="0.2">
      <c r="A19" s="329" t="s">
        <v>193</v>
      </c>
      <c r="B19" s="330">
        <v>6.3100000000000003E-2</v>
      </c>
      <c r="C19" s="331">
        <v>145.39179999999999</v>
      </c>
      <c r="D19" s="332">
        <v>2.5000000000000001E-3</v>
      </c>
      <c r="E19" s="332">
        <v>29.014500000000002</v>
      </c>
      <c r="F19" s="332">
        <v>16.022400000000001</v>
      </c>
      <c r="G19" s="332">
        <v>3.0836999999999999</v>
      </c>
    </row>
    <row r="20" spans="1:7" ht="13.15" customHeight="1" x14ac:dyDescent="0.2">
      <c r="A20" s="325" t="s">
        <v>194</v>
      </c>
      <c r="B20" s="326">
        <v>6.93E-2</v>
      </c>
      <c r="C20" s="327">
        <v>152.4889</v>
      </c>
      <c r="D20" s="328">
        <v>11.157500000000001</v>
      </c>
      <c r="E20" s="328">
        <v>28.8887</v>
      </c>
      <c r="F20" s="328">
        <v>17.029499999999999</v>
      </c>
      <c r="G20" s="328">
        <v>5.6858000000000004</v>
      </c>
    </row>
    <row r="21" spans="1:7" ht="13.15" customHeight="1" x14ac:dyDescent="0.2">
      <c r="A21" s="329" t="s">
        <v>195</v>
      </c>
      <c r="B21" s="330">
        <v>0.21929999999999999</v>
      </c>
      <c r="C21" s="331">
        <v>141.0436</v>
      </c>
      <c r="D21" s="332">
        <v>1.1395999999999999</v>
      </c>
      <c r="E21" s="332">
        <v>26.047999999999998</v>
      </c>
      <c r="F21" s="332">
        <v>17.527200000000001</v>
      </c>
      <c r="G21" s="332">
        <v>4.8228999999999997</v>
      </c>
    </row>
    <row r="22" spans="1:7" ht="13.15" customHeight="1" x14ac:dyDescent="0.2">
      <c r="A22" s="325" t="s">
        <v>196</v>
      </c>
      <c r="B22" s="326">
        <v>0.69240000000000002</v>
      </c>
      <c r="C22" s="327">
        <v>132.25559999999999</v>
      </c>
      <c r="D22" s="328">
        <v>4.2599999999999999E-2</v>
      </c>
      <c r="E22" s="328">
        <v>42.502400000000002</v>
      </c>
      <c r="F22" s="328">
        <v>26.717500000000001</v>
      </c>
      <c r="G22" s="328">
        <v>2.2361</v>
      </c>
    </row>
    <row r="23" spans="1:7" ht="13.15" customHeight="1" x14ac:dyDescent="0.2">
      <c r="A23" s="329" t="s">
        <v>197</v>
      </c>
      <c r="B23" s="330">
        <v>2.2263000000000002</v>
      </c>
      <c r="C23" s="331">
        <v>131.03110000000001</v>
      </c>
      <c r="D23" s="332">
        <v>5.8500000000000003E-2</v>
      </c>
      <c r="E23" s="332">
        <v>43.716500000000003</v>
      </c>
      <c r="F23" s="332">
        <v>26.566700000000001</v>
      </c>
      <c r="G23" s="332">
        <v>2.9824999999999999</v>
      </c>
    </row>
    <row r="24" spans="1:7" ht="13.15" customHeight="1" x14ac:dyDescent="0.2">
      <c r="A24" s="325" t="s">
        <v>198</v>
      </c>
      <c r="B24" s="326">
        <v>1.1819999999999999</v>
      </c>
      <c r="C24" s="327">
        <v>131.2373</v>
      </c>
      <c r="D24" s="328">
        <v>5.8900000000000001E-2</v>
      </c>
      <c r="E24" s="328">
        <v>43.208500000000001</v>
      </c>
      <c r="F24" s="328">
        <v>26.537800000000001</v>
      </c>
      <c r="G24" s="328">
        <v>3.3473000000000002</v>
      </c>
    </row>
    <row r="25" spans="1:7" ht="13.15" customHeight="1" x14ac:dyDescent="0.2">
      <c r="A25" s="329" t="s">
        <v>199</v>
      </c>
      <c r="B25" s="330">
        <v>1.2241</v>
      </c>
      <c r="C25" s="331">
        <v>133.09270000000001</v>
      </c>
      <c r="D25" s="332">
        <v>4.3700000000000003E-2</v>
      </c>
      <c r="E25" s="332">
        <v>42.300400000000003</v>
      </c>
      <c r="F25" s="332">
        <v>26.339500000000001</v>
      </c>
      <c r="G25" s="332">
        <v>5.8304999999999998</v>
      </c>
    </row>
    <row r="26" spans="1:7" ht="13.15" customHeight="1" x14ac:dyDescent="0.2">
      <c r="A26" s="325" t="s">
        <v>200</v>
      </c>
      <c r="B26" s="326">
        <v>0.1948</v>
      </c>
      <c r="C26" s="327">
        <v>132.67840000000001</v>
      </c>
      <c r="D26" s="328">
        <v>5.7000000000000002E-3</v>
      </c>
      <c r="E26" s="328">
        <v>42.598700000000001</v>
      </c>
      <c r="F26" s="328">
        <v>26.705500000000001</v>
      </c>
      <c r="G26" s="328">
        <v>2.4493</v>
      </c>
    </row>
    <row r="27" spans="1:7" ht="13.15" customHeight="1" x14ac:dyDescent="0.2">
      <c r="A27" s="329" t="s">
        <v>201</v>
      </c>
      <c r="B27" s="330">
        <v>0.10639999999999999</v>
      </c>
      <c r="C27" s="331">
        <v>132.61269999999999</v>
      </c>
      <c r="D27" s="332">
        <v>8.72E-2</v>
      </c>
      <c r="E27" s="332">
        <v>42.080199999999998</v>
      </c>
      <c r="F27" s="332">
        <v>26.019500000000001</v>
      </c>
      <c r="G27" s="332">
        <v>3.3264</v>
      </c>
    </row>
    <row r="28" spans="1:7" ht="13.15" customHeight="1" x14ac:dyDescent="0.2">
      <c r="A28" s="325" t="s">
        <v>202</v>
      </c>
      <c r="B28" s="326">
        <v>0.6139</v>
      </c>
      <c r="C28" s="327">
        <v>131.8843</v>
      </c>
      <c r="D28" s="328">
        <v>6.3299999999999995E-2</v>
      </c>
      <c r="E28" s="328">
        <v>42.928100000000001</v>
      </c>
      <c r="F28" s="328">
        <v>26.102799999999998</v>
      </c>
      <c r="G28" s="328">
        <v>4.2744999999999997</v>
      </c>
    </row>
    <row r="29" spans="1:7" ht="13.15" customHeight="1" x14ac:dyDescent="0.2">
      <c r="A29" s="329" t="s">
        <v>203</v>
      </c>
      <c r="B29" s="330">
        <v>0.16569999999999999</v>
      </c>
      <c r="C29" s="331">
        <v>148.31649999999999</v>
      </c>
      <c r="D29" s="332">
        <v>0.43149999999999999</v>
      </c>
      <c r="E29" s="332">
        <v>26.330200000000001</v>
      </c>
      <c r="F29" s="332">
        <v>15.988899999999999</v>
      </c>
      <c r="G29" s="332">
        <v>2.9893000000000001</v>
      </c>
    </row>
    <row r="30" spans="1:7" ht="13.15" customHeight="1" x14ac:dyDescent="0.2">
      <c r="A30" s="325" t="s">
        <v>204</v>
      </c>
      <c r="B30" s="326">
        <v>0.53120000000000001</v>
      </c>
      <c r="C30" s="327">
        <v>144.18180000000001</v>
      </c>
      <c r="D30" s="328">
        <v>0.18279999999999999</v>
      </c>
      <c r="E30" s="328">
        <v>30.521100000000001</v>
      </c>
      <c r="F30" s="328">
        <v>16.014099999999999</v>
      </c>
      <c r="G30" s="328">
        <v>4.5904999999999996</v>
      </c>
    </row>
    <row r="31" spans="1:7" ht="13.15" customHeight="1" x14ac:dyDescent="0.2">
      <c r="A31" s="329" t="s">
        <v>207</v>
      </c>
      <c r="B31" s="330">
        <v>0.1186</v>
      </c>
      <c r="C31" s="331">
        <v>146.90649999999999</v>
      </c>
      <c r="D31" s="332">
        <v>9.1600000000000001E-2</v>
      </c>
      <c r="E31" s="332">
        <v>27.520800000000001</v>
      </c>
      <c r="F31" s="332">
        <v>16.7224</v>
      </c>
      <c r="G31" s="332">
        <v>3.0562</v>
      </c>
    </row>
    <row r="32" spans="1:7" ht="13.15" customHeight="1" x14ac:dyDescent="0.2">
      <c r="A32" s="325" t="s">
        <v>209</v>
      </c>
      <c r="B32" s="326">
        <v>0.12529999999999999</v>
      </c>
      <c r="C32" s="327">
        <v>140.9152</v>
      </c>
      <c r="D32" s="328">
        <v>0.52110000000000001</v>
      </c>
      <c r="E32" s="328">
        <v>34.357300000000002</v>
      </c>
      <c r="F32" s="328">
        <v>15.3528</v>
      </c>
      <c r="G32" s="328">
        <v>8.8690999999999995</v>
      </c>
    </row>
    <row r="33" spans="1:7" ht="13.15" customHeight="1" x14ac:dyDescent="0.2">
      <c r="A33" s="329" t="s">
        <v>210</v>
      </c>
      <c r="B33" s="330">
        <v>0.1089</v>
      </c>
      <c r="C33" s="331">
        <v>145.33959999999999</v>
      </c>
      <c r="D33" s="332">
        <v>0.19639999999999999</v>
      </c>
      <c r="E33" s="332">
        <v>29.4802</v>
      </c>
      <c r="F33" s="332">
        <v>15.3904</v>
      </c>
      <c r="G33" s="332">
        <v>4.3579999999999997</v>
      </c>
    </row>
    <row r="34" spans="1:7" ht="13.15" customHeight="1" x14ac:dyDescent="0.2">
      <c r="A34" s="325" t="s">
        <v>211</v>
      </c>
      <c r="B34" s="326">
        <v>0.14560000000000001</v>
      </c>
      <c r="C34" s="327">
        <v>141.2731</v>
      </c>
      <c r="D34" s="328">
        <v>0</v>
      </c>
      <c r="E34" s="328">
        <v>32.661700000000003</v>
      </c>
      <c r="F34" s="328">
        <v>16.2485</v>
      </c>
      <c r="G34" s="328">
        <v>8.8298000000000005</v>
      </c>
    </row>
    <row r="35" spans="1:7" ht="13.15" customHeight="1" x14ac:dyDescent="0.2">
      <c r="A35" s="329" t="s">
        <v>212</v>
      </c>
      <c r="B35" s="330">
        <v>6.88E-2</v>
      </c>
      <c r="C35" s="331">
        <v>143.3518</v>
      </c>
      <c r="D35" s="332">
        <v>0.24410000000000001</v>
      </c>
      <c r="E35" s="332">
        <v>29.341999999999999</v>
      </c>
      <c r="F35" s="332">
        <v>14.8895</v>
      </c>
      <c r="G35" s="332">
        <v>5.7127999999999997</v>
      </c>
    </row>
    <row r="36" spans="1:7" ht="13.15" customHeight="1" x14ac:dyDescent="0.2">
      <c r="A36" s="325" t="s">
        <v>213</v>
      </c>
      <c r="B36" s="326">
        <v>0.50449999999999995</v>
      </c>
      <c r="C36" s="327">
        <v>137.43819999999999</v>
      </c>
      <c r="D36" s="328">
        <v>1.6462000000000001</v>
      </c>
      <c r="E36" s="328">
        <v>30.3874</v>
      </c>
      <c r="F36" s="328">
        <v>16.108599999999999</v>
      </c>
      <c r="G36" s="328">
        <v>7.9644000000000004</v>
      </c>
    </row>
    <row r="37" spans="1:7" ht="13.15" customHeight="1" x14ac:dyDescent="0.2">
      <c r="A37" s="329" t="s">
        <v>214</v>
      </c>
      <c r="B37" s="330">
        <v>6.4399999999999999E-2</v>
      </c>
      <c r="C37" s="331">
        <v>140.19800000000001</v>
      </c>
      <c r="D37" s="332">
        <v>0.505</v>
      </c>
      <c r="E37" s="332">
        <v>34.449199999999998</v>
      </c>
      <c r="F37" s="332">
        <v>16.766100000000002</v>
      </c>
      <c r="G37" s="332">
        <v>7.8562000000000003</v>
      </c>
    </row>
    <row r="38" spans="1:7" ht="13.15" customHeight="1" x14ac:dyDescent="0.2">
      <c r="A38" s="325" t="s">
        <v>215</v>
      </c>
      <c r="B38" s="326">
        <v>5.3699999999999998E-2</v>
      </c>
      <c r="C38" s="327">
        <v>136.69300000000001</v>
      </c>
      <c r="D38" s="328">
        <v>1.4728000000000001</v>
      </c>
      <c r="E38" s="328">
        <v>32.392899999999997</v>
      </c>
      <c r="F38" s="328">
        <v>16.514900000000001</v>
      </c>
      <c r="G38" s="328">
        <v>9.4867000000000008</v>
      </c>
    </row>
    <row r="39" spans="1:7" ht="13.15" customHeight="1" x14ac:dyDescent="0.2">
      <c r="A39" s="329" t="s">
        <v>216</v>
      </c>
      <c r="B39" s="330">
        <v>0.72719999999999996</v>
      </c>
      <c r="C39" s="331">
        <v>145.96979999999999</v>
      </c>
      <c r="D39" s="332">
        <v>0.11609999999999999</v>
      </c>
      <c r="E39" s="332">
        <v>28.568100000000001</v>
      </c>
      <c r="F39" s="332">
        <v>15.9366</v>
      </c>
      <c r="G39" s="332">
        <v>3.5626000000000002</v>
      </c>
    </row>
    <row r="40" spans="1:7" ht="13.15" customHeight="1" x14ac:dyDescent="0.2">
      <c r="A40" s="325" t="s">
        <v>217</v>
      </c>
      <c r="B40" s="326">
        <v>7.8399999999999997E-2</v>
      </c>
      <c r="C40" s="327">
        <v>145.38329999999999</v>
      </c>
      <c r="D40" s="328">
        <v>0.28939999999999999</v>
      </c>
      <c r="E40" s="328">
        <v>29.875900000000001</v>
      </c>
      <c r="F40" s="328">
        <v>15.9496</v>
      </c>
      <c r="G40" s="328">
        <v>5.4451000000000001</v>
      </c>
    </row>
    <row r="41" spans="1:7" ht="13.15" customHeight="1" x14ac:dyDescent="0.2">
      <c r="A41" s="329" t="s">
        <v>218</v>
      </c>
      <c r="B41" s="330">
        <v>0.1143</v>
      </c>
      <c r="C41" s="331">
        <v>144.0806</v>
      </c>
      <c r="D41" s="332">
        <v>2.1899999999999999E-2</v>
      </c>
      <c r="E41" s="332">
        <v>29.985900000000001</v>
      </c>
      <c r="F41" s="332">
        <v>15.815099999999999</v>
      </c>
      <c r="G41" s="332">
        <v>5.5926999999999998</v>
      </c>
    </row>
    <row r="42" spans="1:7" ht="13.15" customHeight="1" x14ac:dyDescent="0.2">
      <c r="A42" s="325" t="s">
        <v>219</v>
      </c>
      <c r="B42" s="326">
        <v>1.1160000000000001</v>
      </c>
      <c r="C42" s="327">
        <v>142.94499999999999</v>
      </c>
      <c r="D42" s="328">
        <v>0.2031</v>
      </c>
      <c r="E42" s="328">
        <v>30.788399999999999</v>
      </c>
      <c r="F42" s="328">
        <v>16.413599999999999</v>
      </c>
      <c r="G42" s="328">
        <v>4.9969999999999999</v>
      </c>
    </row>
    <row r="43" spans="1:7" ht="13.15" customHeight="1" x14ac:dyDescent="0.2">
      <c r="A43" s="329" t="s">
        <v>220</v>
      </c>
      <c r="B43" s="330">
        <v>0.54369999999999996</v>
      </c>
      <c r="C43" s="331">
        <v>140.33760000000001</v>
      </c>
      <c r="D43" s="332">
        <v>0</v>
      </c>
      <c r="E43" s="332">
        <v>33.649099999999997</v>
      </c>
      <c r="F43" s="332">
        <v>15.668799999999999</v>
      </c>
      <c r="G43" s="332">
        <v>5.5717999999999996</v>
      </c>
    </row>
    <row r="44" spans="1:7" ht="13.15" customHeight="1" x14ac:dyDescent="0.2">
      <c r="A44" s="325" t="s">
        <v>221</v>
      </c>
      <c r="B44" s="326">
        <v>0.34360000000000002</v>
      </c>
      <c r="C44" s="327">
        <v>145.17590000000001</v>
      </c>
      <c r="D44" s="328">
        <v>0.15720000000000001</v>
      </c>
      <c r="E44" s="328">
        <v>30.6768</v>
      </c>
      <c r="F44" s="328">
        <v>16.5901</v>
      </c>
      <c r="G44" s="328">
        <v>5.4629000000000003</v>
      </c>
    </row>
    <row r="45" spans="1:7" ht="13.15" customHeight="1" x14ac:dyDescent="0.2">
      <c r="A45" s="329" t="s">
        <v>222</v>
      </c>
      <c r="B45" s="330">
        <v>0.15129999999999999</v>
      </c>
      <c r="C45" s="331">
        <v>144.31100000000001</v>
      </c>
      <c r="D45" s="332">
        <v>0.2681</v>
      </c>
      <c r="E45" s="332">
        <v>30.141100000000002</v>
      </c>
      <c r="F45" s="332">
        <v>16.375599999999999</v>
      </c>
      <c r="G45" s="332">
        <v>3.8338999999999999</v>
      </c>
    </row>
    <row r="46" spans="1:7" ht="13.15" customHeight="1" x14ac:dyDescent="0.2">
      <c r="A46" s="325" t="s">
        <v>223</v>
      </c>
      <c r="B46" s="326">
        <v>1.3816999999999999</v>
      </c>
      <c r="C46" s="327">
        <v>137.21639999999999</v>
      </c>
      <c r="D46" s="328">
        <v>2.0150000000000001</v>
      </c>
      <c r="E46" s="328">
        <v>28.2682</v>
      </c>
      <c r="F46" s="328">
        <v>18.453399999999998</v>
      </c>
      <c r="G46" s="328">
        <v>4.1889000000000003</v>
      </c>
    </row>
    <row r="47" spans="1:7" ht="13.15" customHeight="1" x14ac:dyDescent="0.2">
      <c r="A47" s="329" t="s">
        <v>224</v>
      </c>
      <c r="B47" s="330">
        <v>0.43280000000000002</v>
      </c>
      <c r="C47" s="331">
        <v>141.8348</v>
      </c>
      <c r="D47" s="332">
        <v>0.54869999999999997</v>
      </c>
      <c r="E47" s="332">
        <v>31.964600000000001</v>
      </c>
      <c r="F47" s="332">
        <v>15.851599999999999</v>
      </c>
      <c r="G47" s="332">
        <v>7.2065000000000001</v>
      </c>
    </row>
    <row r="48" spans="1:7" ht="13.15" customHeight="1" x14ac:dyDescent="0.2">
      <c r="A48" s="325" t="s">
        <v>227</v>
      </c>
      <c r="B48" s="326">
        <v>0.40489999999999998</v>
      </c>
      <c r="C48" s="327">
        <v>143.21029999999999</v>
      </c>
      <c r="D48" s="328">
        <v>0.17780000000000001</v>
      </c>
      <c r="E48" s="328">
        <v>31.0046</v>
      </c>
      <c r="F48" s="328">
        <v>15.9231</v>
      </c>
      <c r="G48" s="328">
        <v>6.5831999999999997</v>
      </c>
    </row>
    <row r="49" spans="1:7" ht="13.15" customHeight="1" x14ac:dyDescent="0.2">
      <c r="A49" s="329" t="s">
        <v>228</v>
      </c>
      <c r="B49" s="330">
        <v>6.88E-2</v>
      </c>
      <c r="C49" s="331">
        <v>146.43729999999999</v>
      </c>
      <c r="D49" s="332">
        <v>6.83E-2</v>
      </c>
      <c r="E49" s="332">
        <v>27.9145</v>
      </c>
      <c r="F49" s="332">
        <v>15.885300000000001</v>
      </c>
      <c r="G49" s="332">
        <v>2.9579</v>
      </c>
    </row>
    <row r="50" spans="1:7" ht="13.15" customHeight="1" x14ac:dyDescent="0.2">
      <c r="A50" s="325" t="s">
        <v>229</v>
      </c>
      <c r="B50" s="326">
        <v>8.5000000000000006E-2</v>
      </c>
      <c r="C50" s="327">
        <v>139.55179999999999</v>
      </c>
      <c r="D50" s="328">
        <v>1.8599999999999998E-2</v>
      </c>
      <c r="E50" s="328">
        <v>34.5505</v>
      </c>
      <c r="F50" s="328">
        <v>17.175999999999998</v>
      </c>
      <c r="G50" s="328">
        <v>9.6591000000000005</v>
      </c>
    </row>
    <row r="51" spans="1:7" ht="13.15" customHeight="1" x14ac:dyDescent="0.2">
      <c r="A51" s="329" t="s">
        <v>230</v>
      </c>
      <c r="B51" s="330">
        <v>0.14219999999999999</v>
      </c>
      <c r="C51" s="331">
        <v>145.64400000000001</v>
      </c>
      <c r="D51" s="332">
        <v>0.11119999999999999</v>
      </c>
      <c r="E51" s="332">
        <v>27.825099999999999</v>
      </c>
      <c r="F51" s="332">
        <v>14.4839</v>
      </c>
      <c r="G51" s="332">
        <v>4.7165999999999997</v>
      </c>
    </row>
    <row r="52" spans="1:7" ht="13.15" customHeight="1" x14ac:dyDescent="0.2">
      <c r="A52" s="325" t="s">
        <v>232</v>
      </c>
      <c r="B52" s="326">
        <v>0.15590000000000001</v>
      </c>
      <c r="C52" s="327">
        <v>143.42089999999999</v>
      </c>
      <c r="D52" s="328">
        <v>0.16109999999999999</v>
      </c>
      <c r="E52" s="328">
        <v>31.049700000000001</v>
      </c>
      <c r="F52" s="328">
        <v>16.270700000000001</v>
      </c>
      <c r="G52" s="328">
        <v>5.9467999999999996</v>
      </c>
    </row>
    <row r="53" spans="1:7" ht="13.15" customHeight="1" x14ac:dyDescent="0.2">
      <c r="A53" s="329" t="s">
        <v>234</v>
      </c>
      <c r="B53" s="330">
        <v>0.75049999999999994</v>
      </c>
      <c r="C53" s="331">
        <v>141.49639999999999</v>
      </c>
      <c r="D53" s="332">
        <v>0.20979999999999999</v>
      </c>
      <c r="E53" s="332">
        <v>32.841799999999999</v>
      </c>
      <c r="F53" s="332">
        <v>16.117999999999999</v>
      </c>
      <c r="G53" s="332">
        <v>4.6776999999999997</v>
      </c>
    </row>
    <row r="54" spans="1:7" ht="13.15" customHeight="1" x14ac:dyDescent="0.2">
      <c r="A54" s="325" t="s">
        <v>235</v>
      </c>
      <c r="B54" s="326">
        <v>1.1473</v>
      </c>
      <c r="C54" s="327">
        <v>141.69909999999999</v>
      </c>
      <c r="D54" s="328">
        <v>0.47199999999999998</v>
      </c>
      <c r="E54" s="328">
        <v>33.020400000000002</v>
      </c>
      <c r="F54" s="328">
        <v>16.071400000000001</v>
      </c>
      <c r="G54" s="328">
        <v>8.5219000000000005</v>
      </c>
    </row>
    <row r="55" spans="1:7" ht="13.15" customHeight="1" x14ac:dyDescent="0.2">
      <c r="A55" s="329" t="s">
        <v>236</v>
      </c>
      <c r="B55" s="330">
        <v>0.17960000000000001</v>
      </c>
      <c r="C55" s="331">
        <v>145.1438</v>
      </c>
      <c r="D55" s="332">
        <v>0.2661</v>
      </c>
      <c r="E55" s="332">
        <v>29.4451</v>
      </c>
      <c r="F55" s="332">
        <v>16.4116</v>
      </c>
      <c r="G55" s="332">
        <v>4.4649999999999999</v>
      </c>
    </row>
    <row r="56" spans="1:7" ht="13.15" customHeight="1" x14ac:dyDescent="0.2">
      <c r="A56" s="325" t="s">
        <v>237</v>
      </c>
      <c r="B56" s="326">
        <v>0.48759999999999998</v>
      </c>
      <c r="C56" s="327">
        <v>144.36879999999999</v>
      </c>
      <c r="D56" s="328">
        <v>0.38250000000000001</v>
      </c>
      <c r="E56" s="328">
        <v>30.3186</v>
      </c>
      <c r="F56" s="328">
        <v>16.226199999999999</v>
      </c>
      <c r="G56" s="328">
        <v>6.5388000000000002</v>
      </c>
    </row>
    <row r="57" spans="1:7" ht="13.15" customHeight="1" x14ac:dyDescent="0.2">
      <c r="A57" s="329" t="s">
        <v>238</v>
      </c>
      <c r="B57" s="330">
        <v>0.70099999999999996</v>
      </c>
      <c r="C57" s="331">
        <v>130.393</v>
      </c>
      <c r="D57" s="332">
        <v>0.1043</v>
      </c>
      <c r="E57" s="332">
        <v>43.351500000000001</v>
      </c>
      <c r="F57" s="332">
        <v>24.0382</v>
      </c>
      <c r="G57" s="332">
        <v>6.3338000000000001</v>
      </c>
    </row>
    <row r="58" spans="1:7" ht="13.15" customHeight="1" x14ac:dyDescent="0.2">
      <c r="A58" s="325" t="s">
        <v>239</v>
      </c>
      <c r="B58" s="326">
        <v>1.0751999999999999</v>
      </c>
      <c r="C58" s="327">
        <v>135.10650000000001</v>
      </c>
      <c r="D58" s="328">
        <v>0.85289999999999999</v>
      </c>
      <c r="E58" s="328">
        <v>33.038200000000003</v>
      </c>
      <c r="F58" s="328">
        <v>13.045500000000001</v>
      </c>
      <c r="G58" s="328">
        <v>8.9745000000000008</v>
      </c>
    </row>
    <row r="59" spans="1:7" ht="13.15" customHeight="1" x14ac:dyDescent="0.2">
      <c r="A59" s="329" t="s">
        <v>240</v>
      </c>
      <c r="B59" s="330">
        <v>6.9900000000000004E-2</v>
      </c>
      <c r="C59" s="331">
        <v>138.9042</v>
      </c>
      <c r="D59" s="332">
        <v>0.30959999999999999</v>
      </c>
      <c r="E59" s="332">
        <v>35.336100000000002</v>
      </c>
      <c r="F59" s="332">
        <v>15.9695</v>
      </c>
      <c r="G59" s="332">
        <v>9.1373999999999995</v>
      </c>
    </row>
    <row r="60" spans="1:7" ht="13.15" customHeight="1" x14ac:dyDescent="0.2">
      <c r="A60" s="325" t="s">
        <v>241</v>
      </c>
      <c r="B60" s="326">
        <v>0.30030000000000001</v>
      </c>
      <c r="C60" s="327">
        <v>138.53700000000001</v>
      </c>
      <c r="D60" s="328">
        <v>1.2625</v>
      </c>
      <c r="E60" s="328">
        <v>30.232500000000002</v>
      </c>
      <c r="F60" s="328">
        <v>15.066599999999999</v>
      </c>
      <c r="G60" s="328">
        <v>9.4869000000000003</v>
      </c>
    </row>
    <row r="61" spans="1:7" ht="13.15" customHeight="1" x14ac:dyDescent="0.2">
      <c r="A61" s="329" t="s">
        <v>242</v>
      </c>
      <c r="B61" s="330">
        <v>0.48909999999999998</v>
      </c>
      <c r="C61" s="331">
        <v>138.56549999999999</v>
      </c>
      <c r="D61" s="332">
        <v>2.1362000000000001</v>
      </c>
      <c r="E61" s="332">
        <v>27.161999999999999</v>
      </c>
      <c r="F61" s="332">
        <v>18.227599999999999</v>
      </c>
      <c r="G61" s="332">
        <v>5.3139000000000003</v>
      </c>
    </row>
    <row r="62" spans="1:7" ht="13.15" customHeight="1" x14ac:dyDescent="0.2">
      <c r="A62" s="325" t="s">
        <v>243</v>
      </c>
      <c r="B62" s="326">
        <v>0.29899999999999999</v>
      </c>
      <c r="C62" s="327">
        <v>144.9006</v>
      </c>
      <c r="D62" s="328">
        <v>4.3304</v>
      </c>
      <c r="E62" s="328">
        <v>28.4056</v>
      </c>
      <c r="F62" s="328">
        <v>15.5207</v>
      </c>
      <c r="G62" s="328">
        <v>5.2739000000000003</v>
      </c>
    </row>
    <row r="63" spans="1:7" ht="13.15" customHeight="1" x14ac:dyDescent="0.2">
      <c r="A63" s="329" t="s">
        <v>244</v>
      </c>
      <c r="B63" s="330">
        <v>7.0199999999999999E-2</v>
      </c>
      <c r="C63" s="331">
        <v>138.40819999999999</v>
      </c>
      <c r="D63" s="332">
        <v>0.59209999999999996</v>
      </c>
      <c r="E63" s="332">
        <v>32.889800000000001</v>
      </c>
      <c r="F63" s="332">
        <v>15.177899999999999</v>
      </c>
      <c r="G63" s="332">
        <v>10.5951</v>
      </c>
    </row>
    <row r="64" spans="1:7" ht="13.15" customHeight="1" x14ac:dyDescent="0.2">
      <c r="A64" s="325" t="s">
        <v>246</v>
      </c>
      <c r="B64" s="326">
        <v>6.6699999999999995E-2</v>
      </c>
      <c r="C64" s="327">
        <v>146.054</v>
      </c>
      <c r="D64" s="328">
        <v>9.0639000000000003</v>
      </c>
      <c r="E64" s="328">
        <v>37.564799999999998</v>
      </c>
      <c r="F64" s="328">
        <v>16.1294</v>
      </c>
      <c r="G64" s="328">
        <v>15.946199999999999</v>
      </c>
    </row>
    <row r="65" spans="1:7" ht="13.15" customHeight="1" x14ac:dyDescent="0.2">
      <c r="A65" s="329" t="s">
        <v>247</v>
      </c>
      <c r="B65" s="330">
        <v>5.5800000000000002E-2</v>
      </c>
      <c r="C65" s="331">
        <v>143.203</v>
      </c>
      <c r="D65" s="332">
        <v>0.41049999999999998</v>
      </c>
      <c r="E65" s="332">
        <v>31.674199999999999</v>
      </c>
      <c r="F65" s="332">
        <v>14.6952</v>
      </c>
      <c r="G65" s="332">
        <v>8.2936999999999994</v>
      </c>
    </row>
    <row r="66" spans="1:7" ht="13.15" customHeight="1" x14ac:dyDescent="0.2">
      <c r="A66" s="325" t="s">
        <v>248</v>
      </c>
      <c r="B66" s="326">
        <v>8.8200000000000001E-2</v>
      </c>
      <c r="C66" s="327">
        <v>145.74289999999999</v>
      </c>
      <c r="D66" s="328">
        <v>1.4903</v>
      </c>
      <c r="E66" s="328">
        <v>29.087700000000002</v>
      </c>
      <c r="F66" s="328">
        <v>15.4834</v>
      </c>
      <c r="G66" s="328">
        <v>6.3441999999999998</v>
      </c>
    </row>
    <row r="67" spans="1:7" ht="13.15" customHeight="1" x14ac:dyDescent="0.2">
      <c r="A67" s="329" t="s">
        <v>250</v>
      </c>
      <c r="B67" s="330">
        <v>5.8200000000000002E-2</v>
      </c>
      <c r="C67" s="331">
        <v>140.6653</v>
      </c>
      <c r="D67" s="332">
        <v>0.2011</v>
      </c>
      <c r="E67" s="332">
        <v>33.587899999999998</v>
      </c>
      <c r="F67" s="332">
        <v>14.3812</v>
      </c>
      <c r="G67" s="332">
        <v>10.4391</v>
      </c>
    </row>
    <row r="68" spans="1:7" ht="13.15" customHeight="1" x14ac:dyDescent="0.2">
      <c r="A68" s="325" t="s">
        <v>252</v>
      </c>
      <c r="B68" s="326">
        <v>0.1343</v>
      </c>
      <c r="C68" s="327">
        <v>146.99430000000001</v>
      </c>
      <c r="D68" s="328">
        <v>3.4005999999999998</v>
      </c>
      <c r="E68" s="328">
        <v>24.725000000000001</v>
      </c>
      <c r="F68" s="328">
        <v>17.052099999999999</v>
      </c>
      <c r="G68" s="328">
        <v>3.2559999999999998</v>
      </c>
    </row>
    <row r="69" spans="1:7" ht="13.15" customHeight="1" x14ac:dyDescent="0.2">
      <c r="A69" s="329" t="s">
        <v>253</v>
      </c>
      <c r="B69" s="330">
        <v>0.3669</v>
      </c>
      <c r="C69" s="331">
        <v>145.36369999999999</v>
      </c>
      <c r="D69" s="332">
        <v>3.0387</v>
      </c>
      <c r="E69" s="332">
        <v>35.915599999999998</v>
      </c>
      <c r="F69" s="332">
        <v>16.0746</v>
      </c>
      <c r="G69" s="332">
        <v>8.2957000000000001</v>
      </c>
    </row>
    <row r="70" spans="1:7" ht="13.15" customHeight="1" x14ac:dyDescent="0.2">
      <c r="A70" s="325" t="s">
        <v>256</v>
      </c>
      <c r="B70" s="326">
        <v>1.3586</v>
      </c>
      <c r="C70" s="327">
        <v>141.1044</v>
      </c>
      <c r="D70" s="328">
        <v>0.42880000000000001</v>
      </c>
      <c r="E70" s="328">
        <v>33.555900000000001</v>
      </c>
      <c r="F70" s="328">
        <v>15.676600000000001</v>
      </c>
      <c r="G70" s="328">
        <v>9.7014999999999993</v>
      </c>
    </row>
    <row r="71" spans="1:7" ht="13.15" customHeight="1" x14ac:dyDescent="0.2">
      <c r="A71" s="329" t="s">
        <v>258</v>
      </c>
      <c r="B71" s="330">
        <v>6.5500000000000003E-2</v>
      </c>
      <c r="C71" s="331">
        <v>136.68020000000001</v>
      </c>
      <c r="D71" s="332">
        <v>0.49659999999999999</v>
      </c>
      <c r="E71" s="332">
        <v>38.022399999999998</v>
      </c>
      <c r="F71" s="332">
        <v>16.246300000000002</v>
      </c>
      <c r="G71" s="332">
        <v>13.429500000000001</v>
      </c>
    </row>
    <row r="72" spans="1:7" ht="13.15" customHeight="1" x14ac:dyDescent="0.2">
      <c r="A72" s="325" t="s">
        <v>259</v>
      </c>
      <c r="B72" s="326">
        <v>0.34100000000000003</v>
      </c>
      <c r="C72" s="327">
        <v>144.03550000000001</v>
      </c>
      <c r="D72" s="328">
        <v>1.1265000000000001</v>
      </c>
      <c r="E72" s="328">
        <v>30.647600000000001</v>
      </c>
      <c r="F72" s="328">
        <v>13.2889</v>
      </c>
      <c r="G72" s="328">
        <v>10.354100000000001</v>
      </c>
    </row>
    <row r="73" spans="1:7" ht="13.15" customHeight="1" x14ac:dyDescent="0.2">
      <c r="A73" s="329"/>
      <c r="B73" s="330"/>
      <c r="C73" s="331"/>
      <c r="D73" s="332"/>
      <c r="E73" s="332"/>
      <c r="F73" s="332"/>
      <c r="G73" s="332"/>
    </row>
    <row r="74" spans="1:7" x14ac:dyDescent="0.2">
      <c r="A74" s="325"/>
      <c r="B74" s="326"/>
      <c r="C74" s="327"/>
      <c r="D74" s="328"/>
      <c r="E74" s="328"/>
      <c r="F74" s="328"/>
      <c r="G74" s="328"/>
    </row>
    <row r="75" spans="1:7" x14ac:dyDescent="0.2">
      <c r="A75" s="329"/>
      <c r="B75" s="330"/>
      <c r="C75" s="331"/>
      <c r="D75" s="332"/>
      <c r="E75" s="332"/>
      <c r="F75" s="332"/>
      <c r="G75" s="332"/>
    </row>
    <row r="76" spans="1:7" x14ac:dyDescent="0.2">
      <c r="A76" s="325"/>
      <c r="B76" s="326"/>
      <c r="C76" s="327"/>
      <c r="D76" s="328"/>
      <c r="E76" s="328"/>
      <c r="F76" s="328"/>
      <c r="G76" s="328"/>
    </row>
    <row r="77" spans="1:7" x14ac:dyDescent="0.2">
      <c r="A77" s="329"/>
      <c r="B77" s="330"/>
      <c r="C77" s="331"/>
      <c r="D77" s="332"/>
      <c r="E77" s="332"/>
      <c r="F77" s="332"/>
      <c r="G77" s="332"/>
    </row>
    <row r="78" spans="1:7" x14ac:dyDescent="0.2">
      <c r="A78" s="325"/>
      <c r="B78" s="326"/>
      <c r="C78" s="327"/>
      <c r="D78" s="328"/>
      <c r="E78" s="328"/>
      <c r="F78" s="328"/>
      <c r="G78" s="328"/>
    </row>
    <row r="79" spans="1:7" x14ac:dyDescent="0.2">
      <c r="A79" s="329"/>
      <c r="B79" s="330"/>
      <c r="C79" s="331"/>
      <c r="D79" s="332"/>
      <c r="E79" s="332"/>
      <c r="F79" s="332"/>
      <c r="G79" s="332"/>
    </row>
    <row r="80" spans="1:7" x14ac:dyDescent="0.2">
      <c r="A80" s="325"/>
      <c r="B80" s="326"/>
      <c r="C80" s="327"/>
      <c r="D80" s="328"/>
      <c r="E80" s="328"/>
      <c r="F80" s="328"/>
      <c r="G80" s="328"/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6310B-CCBA-416F-AC3E-C1AACBE1EC7F}">
  <sheetPr codeName="List8">
    <tabColor rgb="FF33CCFF"/>
  </sheetPr>
  <dimension ref="A1:Q32"/>
  <sheetViews>
    <sheetView showGridLines="0" topLeftCell="A10" zoomScaleNormal="100" zoomScaleSheetLayoutView="100" workbookViewId="0">
      <selection activeCell="H36" sqref="H36"/>
    </sheetView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291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292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tr">
        <f>VLOOKUP($P$1,[1]System!$N$2:$O$16,2,0)</f>
        <v>Pardubický kraj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293</v>
      </c>
      <c r="C6" s="27"/>
      <c r="D6" s="49">
        <v>192.82060000000001</v>
      </c>
      <c r="E6" s="28" t="s">
        <v>294</v>
      </c>
      <c r="F6" s="22"/>
    </row>
    <row r="7" spans="1:17" s="339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111.98560000000001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295</v>
      </c>
      <c r="D10" s="48">
        <v>127.25</v>
      </c>
      <c r="E10" s="39" t="s">
        <v>294</v>
      </c>
    </row>
    <row r="11" spans="1:17" ht="19.5" customHeight="1" x14ac:dyDescent="0.2">
      <c r="B11" s="40" t="s">
        <v>10</v>
      </c>
      <c r="C11" s="37" t="s">
        <v>296</v>
      </c>
      <c r="D11" s="48">
        <v>157.49199999999999</v>
      </c>
      <c r="E11" s="39" t="s">
        <v>294</v>
      </c>
    </row>
    <row r="12" spans="1:17" ht="19.5" customHeight="1" x14ac:dyDescent="0.2">
      <c r="B12" s="40" t="s">
        <v>12</v>
      </c>
      <c r="C12" s="37" t="s">
        <v>297</v>
      </c>
      <c r="D12" s="48">
        <v>192.82060000000001</v>
      </c>
      <c r="E12" s="39" t="s">
        <v>294</v>
      </c>
      <c r="L12" s="344"/>
    </row>
    <row r="13" spans="1:17" ht="19.5" customHeight="1" x14ac:dyDescent="0.2">
      <c r="B13" s="40" t="s">
        <v>14</v>
      </c>
      <c r="C13" s="37" t="s">
        <v>298</v>
      </c>
      <c r="D13" s="48">
        <v>233.27279999999999</v>
      </c>
      <c r="E13" s="39" t="s">
        <v>294</v>
      </c>
      <c r="L13" s="344"/>
    </row>
    <row r="14" spans="1:17" ht="19.5" customHeight="1" x14ac:dyDescent="0.2">
      <c r="B14" s="40" t="s">
        <v>16</v>
      </c>
      <c r="C14" s="37" t="s">
        <v>299</v>
      </c>
      <c r="D14" s="48">
        <v>276.55079999999998</v>
      </c>
      <c r="E14" s="39" t="s">
        <v>294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300</v>
      </c>
      <c r="C16" s="27"/>
      <c r="D16" s="49">
        <v>200.87629999999999</v>
      </c>
      <c r="E16" s="28" t="s">
        <v>294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f>D11-D10</f>
        <v>30.24199999999999</v>
      </c>
      <c r="C22" s="55">
        <f>D11</f>
        <v>157.49199999999999</v>
      </c>
      <c r="D22" s="56">
        <f>D12-D11</f>
        <v>35.328600000000023</v>
      </c>
      <c r="E22" s="56">
        <f>D13-D12</f>
        <v>40.452199999999976</v>
      </c>
      <c r="F22" s="56">
        <f>D14-D13</f>
        <v>43.277999999999992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301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016D0-2B7B-45F7-86A7-2F7AAEBC883A}">
  <sheetPr codeName="List15">
    <tabColor rgb="FF66FFFF"/>
  </sheetPr>
  <dimension ref="A1:Q55"/>
  <sheetViews>
    <sheetView showGridLines="0" zoomScaleNormal="100" zoomScaleSheetLayoutView="100" workbookViewId="0">
      <selection activeCell="H36" sqref="H36"/>
    </sheetView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302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303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tr">
        <f>VLOOKUP($P$1,[1]System!$N$2:$O$16,2,0)</f>
        <v>Pardubický kraj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304</v>
      </c>
      <c r="D6" s="367" t="s">
        <v>305</v>
      </c>
      <c r="E6" s="368"/>
      <c r="F6" s="367" t="s">
        <v>306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294</v>
      </c>
      <c r="D10" s="369" t="s">
        <v>294</v>
      </c>
      <c r="E10" s="369" t="s">
        <v>294</v>
      </c>
      <c r="F10" s="369" t="s">
        <v>294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30.6891</v>
      </c>
      <c r="C12" s="373">
        <v>192.82060000000001</v>
      </c>
      <c r="D12" s="374">
        <v>127.25</v>
      </c>
      <c r="E12" s="374">
        <v>276.55079999999998</v>
      </c>
      <c r="F12" s="373">
        <v>200.87629999999999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3.3099999999999997E-2</v>
      </c>
      <c r="C13" s="378">
        <v>146.6379</v>
      </c>
      <c r="D13" s="379">
        <v>82.8</v>
      </c>
      <c r="E13" s="379">
        <v>177.4692</v>
      </c>
      <c r="F13" s="378">
        <v>139.6447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2.8883999999999999</v>
      </c>
      <c r="C14" s="382">
        <v>169.7783</v>
      </c>
      <c r="D14" s="383">
        <v>129.31</v>
      </c>
      <c r="E14" s="383">
        <v>221.3741</v>
      </c>
      <c r="F14" s="382">
        <v>174.12459999999999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5.5632999999999999</v>
      </c>
      <c r="C15" s="382">
        <v>190.94720000000001</v>
      </c>
      <c r="D15" s="383">
        <v>132.34</v>
      </c>
      <c r="E15" s="383">
        <v>255.7637</v>
      </c>
      <c r="F15" s="382">
        <v>194.35740000000001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10.371499999999999</v>
      </c>
      <c r="C16" s="382">
        <v>194.4521</v>
      </c>
      <c r="D16" s="383">
        <v>128.90350000000001</v>
      </c>
      <c r="E16" s="383">
        <v>277.346</v>
      </c>
      <c r="F16" s="382">
        <v>202.0958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8.8787000000000003</v>
      </c>
      <c r="C17" s="382">
        <v>198.04339999999999</v>
      </c>
      <c r="D17" s="383">
        <v>123.22</v>
      </c>
      <c r="E17" s="383">
        <v>296.34449999999998</v>
      </c>
      <c r="F17" s="382">
        <v>208.5575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2.9539</v>
      </c>
      <c r="C18" s="382">
        <v>202.4384</v>
      </c>
      <c r="D18" s="383">
        <v>120.23</v>
      </c>
      <c r="E18" s="383">
        <v>304.28960000000001</v>
      </c>
      <c r="F18" s="382">
        <v>212.62970000000001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9.9939999999999998</v>
      </c>
      <c r="C20" s="388">
        <v>206.37200000000001</v>
      </c>
      <c r="D20" s="389">
        <v>143.9</v>
      </c>
      <c r="E20" s="389">
        <v>292.55869999999999</v>
      </c>
      <c r="F20" s="388">
        <v>215.03129999999999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7.9000000000000008E-3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1.1898</v>
      </c>
      <c r="C22" s="382">
        <v>174.85069999999999</v>
      </c>
      <c r="D22" s="383">
        <v>143.9</v>
      </c>
      <c r="E22" s="383">
        <v>224.0093</v>
      </c>
      <c r="F22" s="382">
        <v>179.70650000000001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2.1949999999999998</v>
      </c>
      <c r="C23" s="382">
        <v>210.7473</v>
      </c>
      <c r="D23" s="383">
        <v>152.07</v>
      </c>
      <c r="E23" s="383">
        <v>266.73689999999999</v>
      </c>
      <c r="F23" s="382">
        <v>210.82599999999999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3.1309999999999998</v>
      </c>
      <c r="C24" s="382">
        <v>217.47499999999999</v>
      </c>
      <c r="D24" s="383">
        <v>148.56229999999999</v>
      </c>
      <c r="E24" s="383">
        <v>301.30590000000001</v>
      </c>
      <c r="F24" s="382">
        <v>224.2749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2.2982</v>
      </c>
      <c r="C25" s="382">
        <v>205.46420000000001</v>
      </c>
      <c r="D25" s="383">
        <v>139.6437</v>
      </c>
      <c r="E25" s="383">
        <v>327.2971</v>
      </c>
      <c r="F25" s="382">
        <v>221.7886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1.1718</v>
      </c>
      <c r="C26" s="382">
        <v>205.51920000000001</v>
      </c>
      <c r="D26" s="383">
        <v>133.01220000000001</v>
      </c>
      <c r="E26" s="383">
        <v>334.7749</v>
      </c>
      <c r="F26" s="382">
        <v>221.46369999999999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20.695</v>
      </c>
      <c r="C28" s="388">
        <v>186.50219999999999</v>
      </c>
      <c r="D28" s="389">
        <v>120.00920000000001</v>
      </c>
      <c r="E28" s="389">
        <v>268.57549999999998</v>
      </c>
      <c r="F28" s="388">
        <v>194.04060000000001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2.5100000000000001E-2</v>
      </c>
      <c r="C29" s="378">
        <v>147.2603</v>
      </c>
      <c r="D29" s="379">
        <v>112.19</v>
      </c>
      <c r="E29" s="379">
        <v>171.8922</v>
      </c>
      <c r="F29" s="378">
        <v>145.44200000000001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1.6984999999999999</v>
      </c>
      <c r="C30" s="382">
        <v>166.14779999999999</v>
      </c>
      <c r="D30" s="383">
        <v>122.72239999999999</v>
      </c>
      <c r="E30" s="383">
        <v>218.34620000000001</v>
      </c>
      <c r="F30" s="382">
        <v>170.21440000000001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3.3683000000000001</v>
      </c>
      <c r="C31" s="382">
        <v>178.30459999999999</v>
      </c>
      <c r="D31" s="383">
        <v>121.95</v>
      </c>
      <c r="E31" s="383">
        <v>245.57329999999999</v>
      </c>
      <c r="F31" s="382">
        <v>183.62559999999999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7.2404000000000002</v>
      </c>
      <c r="C32" s="382">
        <v>185.1703</v>
      </c>
      <c r="D32" s="383">
        <v>120.88</v>
      </c>
      <c r="E32" s="383">
        <v>265.32279999999997</v>
      </c>
      <c r="F32" s="382">
        <v>192.50460000000001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6.5804</v>
      </c>
      <c r="C33" s="382">
        <v>196.1061</v>
      </c>
      <c r="D33" s="383">
        <v>119.0468</v>
      </c>
      <c r="E33" s="383">
        <v>286.98360000000002</v>
      </c>
      <c r="F33" s="382">
        <v>203.93639999999999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1.782</v>
      </c>
      <c r="C34" s="382">
        <v>200.94069999999999</v>
      </c>
      <c r="D34" s="383">
        <v>113</v>
      </c>
      <c r="E34" s="383">
        <v>293.49220000000003</v>
      </c>
      <c r="F34" s="382">
        <v>206.82050000000001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F72E1-6EA6-4672-BBE1-ED150A6D179A}">
  <sheetPr codeName="List17">
    <tabColor rgb="FF66FFFF"/>
  </sheetPr>
  <dimension ref="A1:S134"/>
  <sheetViews>
    <sheetView showGridLines="0" zoomScaleNormal="100" zoomScaleSheetLayoutView="100" workbookViewId="0">
      <selection activeCell="H36" sqref="H36"/>
    </sheetView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3"/>
      <c r="D1" s="1"/>
      <c r="E1" s="2"/>
      <c r="F1" s="3" t="s">
        <v>307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308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tr">
        <f>VLOOKUP($P$1,[1]System!$N$2:$O$16,2,0)</f>
        <v>Pardubický kraj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309</v>
      </c>
      <c r="B7" s="256" t="s">
        <v>31</v>
      </c>
      <c r="C7" s="367" t="s">
        <v>304</v>
      </c>
      <c r="D7" s="367" t="s">
        <v>305</v>
      </c>
      <c r="E7" s="368"/>
      <c r="F7" s="367" t="s">
        <v>306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294</v>
      </c>
      <c r="D11" s="369" t="s">
        <v>294</v>
      </c>
      <c r="E11" s="369" t="s">
        <v>294</v>
      </c>
      <c r="F11" s="369" t="s">
        <v>294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186</v>
      </c>
      <c r="B13" s="326">
        <v>6.8099999999999994E-2</v>
      </c>
      <c r="C13" s="407">
        <v>358.82330000000002</v>
      </c>
      <c r="D13" s="408">
        <v>238.02709999999999</v>
      </c>
      <c r="E13" s="408">
        <v>665.48839999999996</v>
      </c>
      <c r="F13" s="408">
        <v>408.00689999999997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187</v>
      </c>
      <c r="B14" s="330">
        <v>5.2400000000000002E-2</v>
      </c>
      <c r="C14" s="410">
        <v>291.3399</v>
      </c>
      <c r="D14" s="411">
        <v>189.1524</v>
      </c>
      <c r="E14" s="411">
        <v>482.44909999999999</v>
      </c>
      <c r="F14" s="411">
        <v>315.89060000000001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188</v>
      </c>
      <c r="B15" s="326">
        <v>3.6999999999999998E-2</v>
      </c>
      <c r="C15" s="407">
        <v>286.31799999999998</v>
      </c>
      <c r="D15" s="408">
        <v>206.71289999999999</v>
      </c>
      <c r="E15" s="408">
        <v>487.13389999999998</v>
      </c>
      <c r="F15" s="408">
        <v>311.13029999999998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189</v>
      </c>
      <c r="B16" s="330">
        <v>0.1187</v>
      </c>
      <c r="C16" s="410">
        <v>256.68790000000001</v>
      </c>
      <c r="D16" s="411">
        <v>192.2397</v>
      </c>
      <c r="E16" s="411">
        <v>396.3073</v>
      </c>
      <c r="F16" s="411">
        <v>286.20310000000001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190</v>
      </c>
      <c r="B17" s="326">
        <v>0.24690000000000001</v>
      </c>
      <c r="C17" s="407">
        <v>268.14060000000001</v>
      </c>
      <c r="D17" s="408">
        <v>211.3783</v>
      </c>
      <c r="E17" s="408">
        <v>332.28449999999998</v>
      </c>
      <c r="F17" s="408">
        <v>271.75099999999998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191</v>
      </c>
      <c r="B18" s="330">
        <v>0.47710000000000002</v>
      </c>
      <c r="C18" s="410">
        <v>343.96190000000001</v>
      </c>
      <c r="D18" s="411">
        <v>253.7071</v>
      </c>
      <c r="E18" s="411">
        <v>427.44150000000002</v>
      </c>
      <c r="F18" s="411">
        <v>345.99880000000002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192</v>
      </c>
      <c r="B19" s="326">
        <v>6.8400000000000002E-2</v>
      </c>
      <c r="C19" s="407">
        <v>421.94420000000002</v>
      </c>
      <c r="D19" s="408">
        <v>205.49209999999999</v>
      </c>
      <c r="E19" s="408">
        <v>557.70860000000005</v>
      </c>
      <c r="F19" s="408">
        <v>397.65660000000003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193</v>
      </c>
      <c r="B20" s="330">
        <v>6.1400000000000003E-2</v>
      </c>
      <c r="C20" s="410">
        <v>234.82509999999999</v>
      </c>
      <c r="D20" s="411">
        <v>176.1858</v>
      </c>
      <c r="E20" s="411">
        <v>278.4563</v>
      </c>
      <c r="F20" s="411">
        <v>234.81610000000001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194</v>
      </c>
      <c r="B21" s="326">
        <v>0.1074</v>
      </c>
      <c r="C21" s="407">
        <v>427.92239999999998</v>
      </c>
      <c r="D21" s="408">
        <v>265.72190000000001</v>
      </c>
      <c r="E21" s="408">
        <v>614.98950000000002</v>
      </c>
      <c r="F21" s="408">
        <v>444.9162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195</v>
      </c>
      <c r="B22" s="330">
        <v>0.23069999999999999</v>
      </c>
      <c r="C22" s="410">
        <v>270.34469999999999</v>
      </c>
      <c r="D22" s="411">
        <v>207.96789999999999</v>
      </c>
      <c r="E22" s="411">
        <v>320.13159999999999</v>
      </c>
      <c r="F22" s="411">
        <v>269.85930000000002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196</v>
      </c>
      <c r="B23" s="326">
        <v>0.82469999999999999</v>
      </c>
      <c r="C23" s="407">
        <v>216.67679999999999</v>
      </c>
      <c r="D23" s="408">
        <v>181.3091</v>
      </c>
      <c r="E23" s="408">
        <v>277.73500000000001</v>
      </c>
      <c r="F23" s="408">
        <v>224.5368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197</v>
      </c>
      <c r="B24" s="330">
        <v>2.2757000000000001</v>
      </c>
      <c r="C24" s="410">
        <v>228.81</v>
      </c>
      <c r="D24" s="411">
        <v>186.53</v>
      </c>
      <c r="E24" s="411">
        <v>282.27280000000002</v>
      </c>
      <c r="F24" s="411">
        <v>233.6268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198</v>
      </c>
      <c r="B25" s="326">
        <v>1.2025999999999999</v>
      </c>
      <c r="C25" s="407">
        <v>229.03710000000001</v>
      </c>
      <c r="D25" s="408">
        <v>187.59469999999999</v>
      </c>
      <c r="E25" s="408">
        <v>280.16379999999998</v>
      </c>
      <c r="F25" s="408">
        <v>232.35890000000001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199</v>
      </c>
      <c r="B26" s="330">
        <v>1.3008</v>
      </c>
      <c r="C26" s="410">
        <v>194.71530000000001</v>
      </c>
      <c r="D26" s="411">
        <v>154.4614</v>
      </c>
      <c r="E26" s="411">
        <v>239.96</v>
      </c>
      <c r="F26" s="411">
        <v>197.10339999999999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200</v>
      </c>
      <c r="B27" s="326">
        <v>0.31929999999999997</v>
      </c>
      <c r="C27" s="407">
        <v>211.03200000000001</v>
      </c>
      <c r="D27" s="408">
        <v>171.2895</v>
      </c>
      <c r="E27" s="408">
        <v>273.12639999999999</v>
      </c>
      <c r="F27" s="408">
        <v>218.68109999999999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201</v>
      </c>
      <c r="B28" s="330">
        <v>0.15359999999999999</v>
      </c>
      <c r="C28" s="410">
        <v>221.27520000000001</v>
      </c>
      <c r="D28" s="411">
        <v>173.4059</v>
      </c>
      <c r="E28" s="411">
        <v>280.57420000000002</v>
      </c>
      <c r="F28" s="411">
        <v>227.61240000000001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202</v>
      </c>
      <c r="B29" s="326">
        <v>0.77880000000000005</v>
      </c>
      <c r="C29" s="407">
        <v>200.5566</v>
      </c>
      <c r="D29" s="408">
        <v>162.00839999999999</v>
      </c>
      <c r="E29" s="408">
        <v>256.01369999999997</v>
      </c>
      <c r="F29" s="408">
        <v>206.3621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203</v>
      </c>
      <c r="B30" s="330">
        <v>0.16420000000000001</v>
      </c>
      <c r="C30" s="410">
        <v>193.3074</v>
      </c>
      <c r="D30" s="411">
        <v>154.92760000000001</v>
      </c>
      <c r="E30" s="411">
        <v>247.0609</v>
      </c>
      <c r="F30" s="411">
        <v>198.39859999999999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204</v>
      </c>
      <c r="B31" s="326">
        <v>0.5242</v>
      </c>
      <c r="C31" s="407">
        <v>206.88480000000001</v>
      </c>
      <c r="D31" s="408">
        <v>148.21</v>
      </c>
      <c r="E31" s="408">
        <v>344.60829999999999</v>
      </c>
      <c r="F31" s="408">
        <v>231.07329999999999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205</v>
      </c>
      <c r="B32" s="330">
        <v>4.5400000000000003E-2</v>
      </c>
      <c r="C32" s="410">
        <v>210.7432</v>
      </c>
      <c r="D32" s="411">
        <v>173.4512</v>
      </c>
      <c r="E32" s="411">
        <v>253.05240000000001</v>
      </c>
      <c r="F32" s="411">
        <v>208.36199999999999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206</v>
      </c>
      <c r="B33" s="326">
        <v>3.7600000000000001E-2</v>
      </c>
      <c r="C33" s="407">
        <v>202.93520000000001</v>
      </c>
      <c r="D33" s="408">
        <v>172.81790000000001</v>
      </c>
      <c r="E33" s="408">
        <v>272.70650000000001</v>
      </c>
      <c r="F33" s="408">
        <v>216.38310000000001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207</v>
      </c>
      <c r="B34" s="330">
        <v>0.12379999999999999</v>
      </c>
      <c r="C34" s="410">
        <v>188.04060000000001</v>
      </c>
      <c r="D34" s="411">
        <v>154.7774</v>
      </c>
      <c r="E34" s="411">
        <v>220.23650000000001</v>
      </c>
      <c r="F34" s="411">
        <v>187.90190000000001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208</v>
      </c>
      <c r="B35" s="326">
        <v>7.9299999999999995E-2</v>
      </c>
      <c r="C35" s="407">
        <v>209.95439999999999</v>
      </c>
      <c r="D35" s="408">
        <v>171.62739999999999</v>
      </c>
      <c r="E35" s="408">
        <v>283.39850000000001</v>
      </c>
      <c r="F35" s="408">
        <v>221.84809999999999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209</v>
      </c>
      <c r="B36" s="330">
        <v>0.1426</v>
      </c>
      <c r="C36" s="410">
        <v>181.56489999999999</v>
      </c>
      <c r="D36" s="411">
        <v>129.58000000000001</v>
      </c>
      <c r="E36" s="411">
        <v>213.9699</v>
      </c>
      <c r="F36" s="411">
        <v>179.84889999999999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210</v>
      </c>
      <c r="B37" s="326">
        <v>0.1095</v>
      </c>
      <c r="C37" s="407">
        <v>179.38659999999999</v>
      </c>
      <c r="D37" s="408">
        <v>151.5102</v>
      </c>
      <c r="E37" s="408">
        <v>230.22130000000001</v>
      </c>
      <c r="F37" s="408">
        <v>186.4374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211</v>
      </c>
      <c r="B38" s="330">
        <v>0.15029999999999999</v>
      </c>
      <c r="C38" s="410">
        <v>176.23580000000001</v>
      </c>
      <c r="D38" s="411">
        <v>142.7123</v>
      </c>
      <c r="E38" s="411">
        <v>208.88669999999999</v>
      </c>
      <c r="F38" s="411">
        <v>176.12989999999999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212</v>
      </c>
      <c r="B39" s="326">
        <v>6.8400000000000002E-2</v>
      </c>
      <c r="C39" s="407">
        <v>183.06229999999999</v>
      </c>
      <c r="D39" s="408">
        <v>161.3186</v>
      </c>
      <c r="E39" s="408">
        <v>242.91720000000001</v>
      </c>
      <c r="F39" s="408">
        <v>192.90100000000001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213</v>
      </c>
      <c r="B40" s="330">
        <v>0.53959999999999997</v>
      </c>
      <c r="C40" s="410">
        <v>241.1173</v>
      </c>
      <c r="D40" s="411">
        <v>197.80959999999999</v>
      </c>
      <c r="E40" s="411">
        <v>295.46289999999999</v>
      </c>
      <c r="F40" s="411">
        <v>245.5411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214</v>
      </c>
      <c r="B41" s="326">
        <v>7.2999999999999995E-2</v>
      </c>
      <c r="C41" s="407">
        <v>211.27</v>
      </c>
      <c r="D41" s="408">
        <v>156.8383</v>
      </c>
      <c r="E41" s="408">
        <v>324.75130000000001</v>
      </c>
      <c r="F41" s="408">
        <v>240.3305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215</v>
      </c>
      <c r="B42" s="330">
        <v>5.6500000000000002E-2</v>
      </c>
      <c r="C42" s="410">
        <v>189.28909999999999</v>
      </c>
      <c r="D42" s="411">
        <v>167.03</v>
      </c>
      <c r="E42" s="411">
        <v>256.00279999999998</v>
      </c>
      <c r="F42" s="411">
        <v>201.99160000000001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216</v>
      </c>
      <c r="B43" s="326">
        <v>0.77710000000000001</v>
      </c>
      <c r="C43" s="407">
        <v>192.7936</v>
      </c>
      <c r="D43" s="408">
        <v>149.78</v>
      </c>
      <c r="E43" s="408">
        <v>271.9092</v>
      </c>
      <c r="F43" s="408">
        <v>203.60650000000001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217</v>
      </c>
      <c r="B44" s="330">
        <v>7.9100000000000004E-2</v>
      </c>
      <c r="C44" s="410">
        <v>193.58779999999999</v>
      </c>
      <c r="D44" s="411">
        <v>152.9238</v>
      </c>
      <c r="E44" s="411">
        <v>278.54000000000002</v>
      </c>
      <c r="F44" s="411">
        <v>204.10489999999999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218</v>
      </c>
      <c r="B45" s="326">
        <v>0.1195</v>
      </c>
      <c r="C45" s="407">
        <v>175.9333</v>
      </c>
      <c r="D45" s="408">
        <v>130.8323</v>
      </c>
      <c r="E45" s="408">
        <v>253.61250000000001</v>
      </c>
      <c r="F45" s="408">
        <v>182.70429999999999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219</v>
      </c>
      <c r="B46" s="330">
        <v>1.1429</v>
      </c>
      <c r="C46" s="410">
        <v>187.59059999999999</v>
      </c>
      <c r="D46" s="411">
        <v>151.39179999999999</v>
      </c>
      <c r="E46" s="411">
        <v>254.64959999999999</v>
      </c>
      <c r="F46" s="411">
        <v>197.6653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220</v>
      </c>
      <c r="B47" s="326">
        <v>0.5202</v>
      </c>
      <c r="C47" s="407">
        <v>205.69980000000001</v>
      </c>
      <c r="D47" s="408">
        <v>166.4</v>
      </c>
      <c r="E47" s="408">
        <v>272.17500000000001</v>
      </c>
      <c r="F47" s="408">
        <v>212.52600000000001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221</v>
      </c>
      <c r="B48" s="330">
        <v>0.3337</v>
      </c>
      <c r="C48" s="410">
        <v>160.19</v>
      </c>
      <c r="D48" s="411">
        <v>126.04</v>
      </c>
      <c r="E48" s="411">
        <v>188.31319999999999</v>
      </c>
      <c r="F48" s="411">
        <v>161.88470000000001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222</v>
      </c>
      <c r="B49" s="326">
        <v>0.15540000000000001</v>
      </c>
      <c r="C49" s="407">
        <v>186.92779999999999</v>
      </c>
      <c r="D49" s="408">
        <v>147.6782</v>
      </c>
      <c r="E49" s="408">
        <v>237.51840000000001</v>
      </c>
      <c r="F49" s="408">
        <v>193.3014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223</v>
      </c>
      <c r="B50" s="330">
        <v>1.3481000000000001</v>
      </c>
      <c r="C50" s="410">
        <v>245.928</v>
      </c>
      <c r="D50" s="411">
        <v>194.74850000000001</v>
      </c>
      <c r="E50" s="411">
        <v>317.65089999999998</v>
      </c>
      <c r="F50" s="411">
        <v>251.12029999999999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224</v>
      </c>
      <c r="B51" s="326">
        <v>0.4486</v>
      </c>
      <c r="C51" s="407">
        <v>173.73859999999999</v>
      </c>
      <c r="D51" s="408">
        <v>134.03</v>
      </c>
      <c r="E51" s="408">
        <v>223.73230000000001</v>
      </c>
      <c r="F51" s="408">
        <v>177.10290000000001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225</v>
      </c>
      <c r="B52" s="330">
        <v>3.7499999999999999E-2</v>
      </c>
      <c r="C52" s="410">
        <v>198.1448</v>
      </c>
      <c r="D52" s="411">
        <v>167.8477</v>
      </c>
      <c r="E52" s="411">
        <v>288.6431</v>
      </c>
      <c r="F52" s="411">
        <v>208.83330000000001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226</v>
      </c>
      <c r="B53" s="326">
        <v>4.2299999999999997E-2</v>
      </c>
      <c r="C53" s="407">
        <v>191.10589999999999</v>
      </c>
      <c r="D53" s="408">
        <v>153.69110000000001</v>
      </c>
      <c r="E53" s="408">
        <v>247.79</v>
      </c>
      <c r="F53" s="408">
        <v>198.4957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227</v>
      </c>
      <c r="B54" s="330">
        <v>0.3654</v>
      </c>
      <c r="C54" s="410">
        <v>166.11</v>
      </c>
      <c r="D54" s="411">
        <v>129.7396</v>
      </c>
      <c r="E54" s="411">
        <v>217.30160000000001</v>
      </c>
      <c r="F54" s="411">
        <v>172.2013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228</v>
      </c>
      <c r="B55" s="326">
        <v>6.88E-2</v>
      </c>
      <c r="C55" s="407">
        <v>167.88220000000001</v>
      </c>
      <c r="D55" s="408">
        <v>130.60489999999999</v>
      </c>
      <c r="E55" s="408">
        <v>210.8493</v>
      </c>
      <c r="F55" s="408">
        <v>169.1651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229</v>
      </c>
      <c r="B56" s="330">
        <v>8.8800000000000004E-2</v>
      </c>
      <c r="C56" s="410">
        <v>158.93610000000001</v>
      </c>
      <c r="D56" s="411">
        <v>124.7989</v>
      </c>
      <c r="E56" s="411">
        <v>186.41390000000001</v>
      </c>
      <c r="F56" s="411">
        <v>160.21559999999999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230</v>
      </c>
      <c r="B57" s="326">
        <v>0.15029999999999999</v>
      </c>
      <c r="C57" s="407">
        <v>180</v>
      </c>
      <c r="D57" s="408">
        <v>147.238</v>
      </c>
      <c r="E57" s="408">
        <v>249.52459999999999</v>
      </c>
      <c r="F57" s="408">
        <v>193.50069999999999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231</v>
      </c>
      <c r="B58" s="330">
        <v>3.5400000000000001E-2</v>
      </c>
      <c r="C58" s="410">
        <v>136.24</v>
      </c>
      <c r="D58" s="411">
        <v>97.64</v>
      </c>
      <c r="E58" s="411">
        <v>188.45349999999999</v>
      </c>
      <c r="F58" s="411">
        <v>135.25280000000001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232</v>
      </c>
      <c r="B59" s="326">
        <v>0.16209999999999999</v>
      </c>
      <c r="C59" s="407">
        <v>159.1516</v>
      </c>
      <c r="D59" s="408">
        <v>127.72</v>
      </c>
      <c r="E59" s="408">
        <v>199.05500000000001</v>
      </c>
      <c r="F59" s="408">
        <v>162.63579999999999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233</v>
      </c>
      <c r="B60" s="330">
        <v>4.1399999999999999E-2</v>
      </c>
      <c r="C60" s="410">
        <v>153.6353</v>
      </c>
      <c r="D60" s="411">
        <v>120.76519999999999</v>
      </c>
      <c r="E60" s="411">
        <v>195.63460000000001</v>
      </c>
      <c r="F60" s="411">
        <v>155.24719999999999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234</v>
      </c>
      <c r="B61" s="326">
        <v>0.79049999999999998</v>
      </c>
      <c r="C61" s="407">
        <v>215.2313</v>
      </c>
      <c r="D61" s="408">
        <v>159.79130000000001</v>
      </c>
      <c r="E61" s="408">
        <v>279.91309999999999</v>
      </c>
      <c r="F61" s="408">
        <v>220.27430000000001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235</v>
      </c>
      <c r="B62" s="330">
        <v>1.17</v>
      </c>
      <c r="C62" s="410">
        <v>135.52000000000001</v>
      </c>
      <c r="D62" s="411">
        <v>102.87730000000001</v>
      </c>
      <c r="E62" s="411">
        <v>177.3835</v>
      </c>
      <c r="F62" s="411">
        <v>138.86340000000001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236</v>
      </c>
      <c r="B63" s="326">
        <v>0.26479999999999998</v>
      </c>
      <c r="C63" s="407">
        <v>171.6711</v>
      </c>
      <c r="D63" s="408">
        <v>123.5775</v>
      </c>
      <c r="E63" s="408">
        <v>247.1661</v>
      </c>
      <c r="F63" s="408">
        <v>182.4752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237</v>
      </c>
      <c r="B64" s="330">
        <v>0.54110000000000003</v>
      </c>
      <c r="C64" s="410">
        <v>144.91</v>
      </c>
      <c r="D64" s="411">
        <v>101.88</v>
      </c>
      <c r="E64" s="411">
        <v>199.50229999999999</v>
      </c>
      <c r="F64" s="411">
        <v>148.12809999999999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238</v>
      </c>
      <c r="B65" s="326">
        <v>1.1234</v>
      </c>
      <c r="C65" s="407">
        <v>161.3409</v>
      </c>
      <c r="D65" s="408">
        <v>128.38999999999999</v>
      </c>
      <c r="E65" s="408">
        <v>202.84</v>
      </c>
      <c r="F65" s="408">
        <v>166.02869999999999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239</v>
      </c>
      <c r="B66" s="330">
        <v>1.1221000000000001</v>
      </c>
      <c r="C66" s="410">
        <v>169.7987</v>
      </c>
      <c r="D66" s="411">
        <v>138.04</v>
      </c>
      <c r="E66" s="411">
        <v>198.7594</v>
      </c>
      <c r="F66" s="411">
        <v>168.63829999999999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240</v>
      </c>
      <c r="B67" s="326">
        <v>6.6299999999999998E-2</v>
      </c>
      <c r="C67" s="407">
        <v>148.83410000000001</v>
      </c>
      <c r="D67" s="408">
        <v>124.89</v>
      </c>
      <c r="E67" s="408">
        <v>182.86</v>
      </c>
      <c r="F67" s="408">
        <v>153.28280000000001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241</v>
      </c>
      <c r="B68" s="330">
        <v>0.31369999999999998</v>
      </c>
      <c r="C68" s="410">
        <v>180.9462</v>
      </c>
      <c r="D68" s="411">
        <v>133.60890000000001</v>
      </c>
      <c r="E68" s="411">
        <v>214.2655</v>
      </c>
      <c r="F68" s="411">
        <v>178.19200000000001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242</v>
      </c>
      <c r="B69" s="326">
        <v>0.52669999999999995</v>
      </c>
      <c r="C69" s="407">
        <v>236.34970000000001</v>
      </c>
      <c r="D69" s="408">
        <v>198.26730000000001</v>
      </c>
      <c r="E69" s="408">
        <v>304.16699999999997</v>
      </c>
      <c r="F69" s="408">
        <v>244.80770000000001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243</v>
      </c>
      <c r="B70" s="330">
        <v>0.2984</v>
      </c>
      <c r="C70" s="410">
        <v>218.83770000000001</v>
      </c>
      <c r="D70" s="411">
        <v>171.02090000000001</v>
      </c>
      <c r="E70" s="411">
        <v>262.1003</v>
      </c>
      <c r="F70" s="411">
        <v>217.88499999999999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244</v>
      </c>
      <c r="B71" s="326">
        <v>8.7599999999999997E-2</v>
      </c>
      <c r="C71" s="407">
        <v>122.4195</v>
      </c>
      <c r="D71" s="408">
        <v>98.58</v>
      </c>
      <c r="E71" s="408">
        <v>157.76480000000001</v>
      </c>
      <c r="F71" s="408">
        <v>126.9978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245</v>
      </c>
      <c r="B72" s="330">
        <v>4.9599999999999998E-2</v>
      </c>
      <c r="C72" s="410">
        <v>137.03370000000001</v>
      </c>
      <c r="D72" s="411">
        <v>100.56</v>
      </c>
      <c r="E72" s="411">
        <v>182.74090000000001</v>
      </c>
      <c r="F72" s="411">
        <v>140.82060000000001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246</v>
      </c>
      <c r="B73" s="326">
        <v>6.3899999999999998E-2</v>
      </c>
      <c r="C73" s="407">
        <v>159.28620000000001</v>
      </c>
      <c r="D73" s="408">
        <v>142.95820000000001</v>
      </c>
      <c r="E73" s="408">
        <v>199.88810000000001</v>
      </c>
      <c r="F73" s="408">
        <v>165.3201</v>
      </c>
    </row>
    <row r="74" spans="1:19" ht="13.5" x14ac:dyDescent="0.25">
      <c r="A74" s="409" t="s">
        <v>247</v>
      </c>
      <c r="B74" s="330">
        <v>5.6000000000000001E-2</v>
      </c>
      <c r="C74" s="410">
        <v>157.2782</v>
      </c>
      <c r="D74" s="411">
        <v>127.35</v>
      </c>
      <c r="E74" s="411">
        <v>189.27670000000001</v>
      </c>
      <c r="F74" s="411">
        <v>156.1224</v>
      </c>
    </row>
    <row r="75" spans="1:19" x14ac:dyDescent="0.2">
      <c r="A75" s="325" t="s">
        <v>248</v>
      </c>
      <c r="B75" s="326">
        <v>8.8999999999999996E-2</v>
      </c>
      <c r="C75" s="407">
        <v>149.42570000000001</v>
      </c>
      <c r="D75" s="408">
        <v>123.4564</v>
      </c>
      <c r="E75" s="408">
        <v>191.85249999999999</v>
      </c>
      <c r="F75" s="408">
        <v>156.1534</v>
      </c>
    </row>
    <row r="76" spans="1:19" ht="13.5" x14ac:dyDescent="0.25">
      <c r="A76" s="409" t="s">
        <v>249</v>
      </c>
      <c r="B76" s="330">
        <v>4.3700000000000003E-2</v>
      </c>
      <c r="C76" s="410">
        <v>154.83840000000001</v>
      </c>
      <c r="D76" s="411">
        <v>140.0394</v>
      </c>
      <c r="E76" s="411">
        <v>174.5967</v>
      </c>
      <c r="F76" s="411">
        <v>154.5624</v>
      </c>
    </row>
    <row r="77" spans="1:19" x14ac:dyDescent="0.2">
      <c r="A77" s="325" t="s">
        <v>250</v>
      </c>
      <c r="B77" s="326">
        <v>5.7299999999999997E-2</v>
      </c>
      <c r="C77" s="407">
        <v>118.51</v>
      </c>
      <c r="D77" s="408">
        <v>98.44</v>
      </c>
      <c r="E77" s="408">
        <v>157.56649999999999</v>
      </c>
      <c r="F77" s="408">
        <v>124.7274</v>
      </c>
    </row>
    <row r="78" spans="1:19" ht="13.5" x14ac:dyDescent="0.25">
      <c r="A78" s="409" t="s">
        <v>251</v>
      </c>
      <c r="B78" s="330">
        <v>4.19E-2</v>
      </c>
      <c r="C78" s="410">
        <v>127.04</v>
      </c>
      <c r="D78" s="411">
        <v>93.07</v>
      </c>
      <c r="E78" s="411">
        <v>209.7456</v>
      </c>
      <c r="F78" s="411">
        <v>139.2012</v>
      </c>
    </row>
    <row r="79" spans="1:19" x14ac:dyDescent="0.2">
      <c r="A79" s="325" t="s">
        <v>252</v>
      </c>
      <c r="B79" s="326">
        <v>0.1406</v>
      </c>
      <c r="C79" s="407">
        <v>226.52610000000001</v>
      </c>
      <c r="D79" s="408">
        <v>133.8038</v>
      </c>
      <c r="E79" s="408">
        <v>254.54409999999999</v>
      </c>
      <c r="F79" s="408">
        <v>201.22970000000001</v>
      </c>
    </row>
    <row r="80" spans="1:19" ht="13.5" x14ac:dyDescent="0.25">
      <c r="A80" s="409" t="s">
        <v>253</v>
      </c>
      <c r="B80" s="330">
        <v>0.36680000000000001</v>
      </c>
      <c r="C80" s="410">
        <v>146.50739999999999</v>
      </c>
      <c r="D80" s="411">
        <v>133.7653</v>
      </c>
      <c r="E80" s="411">
        <v>180.46090000000001</v>
      </c>
      <c r="F80" s="411">
        <v>152.3811</v>
      </c>
    </row>
    <row r="81" spans="1:6" x14ac:dyDescent="0.2">
      <c r="A81" s="325" t="s">
        <v>254</v>
      </c>
      <c r="B81" s="326">
        <v>3.8100000000000002E-2</v>
      </c>
      <c r="C81" s="407">
        <v>159.63229999999999</v>
      </c>
      <c r="D81" s="408">
        <v>116.4691</v>
      </c>
      <c r="E81" s="408">
        <v>197.73689999999999</v>
      </c>
      <c r="F81" s="408">
        <v>160.08799999999999</v>
      </c>
    </row>
    <row r="82" spans="1:6" ht="13.5" x14ac:dyDescent="0.25">
      <c r="A82" s="409" t="s">
        <v>255</v>
      </c>
      <c r="B82" s="330">
        <v>4.1200000000000001E-2</v>
      </c>
      <c r="C82" s="410">
        <v>143.91999999999999</v>
      </c>
      <c r="D82" s="411">
        <v>119.48</v>
      </c>
      <c r="E82" s="411">
        <v>159.47919999999999</v>
      </c>
      <c r="F82" s="411">
        <v>143.9032</v>
      </c>
    </row>
    <row r="83" spans="1:6" x14ac:dyDescent="0.2">
      <c r="A83" s="325" t="s">
        <v>256</v>
      </c>
      <c r="B83" s="326">
        <v>1.5998000000000001</v>
      </c>
      <c r="C83" s="407">
        <v>112.54</v>
      </c>
      <c r="D83" s="408">
        <v>89.91</v>
      </c>
      <c r="E83" s="408">
        <v>153.22239999999999</v>
      </c>
      <c r="F83" s="408">
        <v>118.3693</v>
      </c>
    </row>
    <row r="84" spans="1:6" ht="13.5" x14ac:dyDescent="0.25">
      <c r="A84" s="409" t="s">
        <v>257</v>
      </c>
      <c r="B84" s="330">
        <v>4.6800000000000001E-2</v>
      </c>
      <c r="C84" s="410">
        <v>120.8849</v>
      </c>
      <c r="D84" s="411">
        <v>97.66</v>
      </c>
      <c r="E84" s="411">
        <v>170.79990000000001</v>
      </c>
      <c r="F84" s="411">
        <v>126.96420000000001</v>
      </c>
    </row>
    <row r="85" spans="1:6" x14ac:dyDescent="0.2">
      <c r="A85" s="325" t="s">
        <v>258</v>
      </c>
      <c r="B85" s="326">
        <v>8.0399999999999999E-2</v>
      </c>
      <c r="C85" s="407">
        <v>121.9397</v>
      </c>
      <c r="D85" s="408">
        <v>95.63</v>
      </c>
      <c r="E85" s="408">
        <v>159.26609999999999</v>
      </c>
      <c r="F85" s="408">
        <v>126.2231</v>
      </c>
    </row>
    <row r="86" spans="1:6" ht="13.5" x14ac:dyDescent="0.25">
      <c r="A86" s="409" t="s">
        <v>259</v>
      </c>
      <c r="B86" s="330">
        <v>0.26679999999999998</v>
      </c>
      <c r="C86" s="410">
        <v>115.2503</v>
      </c>
      <c r="D86" s="411">
        <v>79.8</v>
      </c>
      <c r="E86" s="411">
        <v>156.97</v>
      </c>
      <c r="F86" s="411">
        <v>116.75060000000001</v>
      </c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CZ053</dc:subject>
  <dc:creator>MPSV ČR</dc:creator>
  <cp:lastModifiedBy>Michal Novotný</cp:lastModifiedBy>
  <dcterms:created xsi:type="dcterms:W3CDTF">2020-03-23T08:24:31Z</dcterms:created>
  <dcterms:modified xsi:type="dcterms:W3CDTF">2020-03-23T08:24:33Z</dcterms:modified>
</cp:coreProperties>
</file>