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8_{08811CDA-F9DD-4D6C-9352-649E1F7DCC70}" xr6:coauthVersionLast="45" xr6:coauthVersionMax="45" xr10:uidLastSave="{00000000-0000-0000-0000-000000000000}"/>
  <bookViews>
    <workbookView xWindow="-120" yWindow="-120" windowWidth="29040" windowHeight="15840" xr2:uid="{23AC19FC-8FEB-4EAB-A66A-E2C21A0A105C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'MZS-M8'!$A$12:$L$118</definedName>
    <definedName name="_xlnm.Print_Area" localSheetId="4">'MZS-T0'!$A$1:$F$35</definedName>
    <definedName name="_xlnm.Print_Area" localSheetId="5">'MZS-T8'!$A$14:$G$114</definedName>
    <definedName name="_xlnm.Print_Area" localSheetId="6">'MZS-V0'!$A$1:$F$31</definedName>
    <definedName name="_xlnm.Print_Area" localSheetId="7">'MZS-V1'!$A$1:$F$48</definedName>
    <definedName name="_xlnm.Print_Area" localSheetId="8">'MZS-V8'!$A$13:$F$118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7" i="5"/>
  <c r="I26" i="5"/>
  <c r="J26" i="5" s="1"/>
  <c r="J25" i="5"/>
  <c r="I25" i="5"/>
  <c r="J24" i="5" s="1"/>
  <c r="I24" i="5"/>
  <c r="I23" i="5"/>
  <c r="J23" i="5" s="1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7" i="5" l="1"/>
</calcChain>
</file>

<file path=xl/sharedStrings.xml><?xml version="1.0" encoding="utf-8"?>
<sst xmlns="http://schemas.openxmlformats.org/spreadsheetml/2006/main" count="795" uniqueCount="287">
  <si>
    <t>MZS-M0</t>
  </si>
  <si>
    <t>CZ052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</si>
  <si>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</si>
  <si>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</si>
  <si>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</si>
  <si>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</si>
  <si>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</si>
  <si>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</si>
  <si>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</si>
  <si>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</si>
  <si>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</si>
  <si>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</si>
  <si>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</si>
  <si>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</si>
  <si>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</si>
  <si>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</si>
  <si>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</si>
  <si>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</si>
  <si>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</si>
  <si>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</si>
  <si>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</si>
  <si>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</si>
  <si>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</si>
  <si>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</si>
  <si>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</si>
  <si>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</si>
  <si>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</si>
  <si>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</si>
  <si>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</si>
  <si>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</si>
  <si>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</si>
  <si>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</si>
  <si>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</si>
  <si>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</si>
  <si>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</si>
  <si>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</si>
  <si>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</si>
  <si>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</si>
  <si>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</si>
  <si>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</si>
  <si>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</si>
  <si>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</si>
  <si>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</si>
  <si>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</si>
  <si>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</si>
  <si>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</si>
  <si>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</si>
  <si>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</si>
  <si>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</si>
  <si>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</si>
  <si>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</si>
  <si>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</si>
  <si>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</si>
  <si>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</si>
  <si>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</si>
  <si>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</si>
  <si>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</si>
  <si>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</si>
  <si>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</si>
  <si>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</si>
  <si>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</si>
  <si>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</si>
  <si>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</si>
  <si>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</si>
  <si>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</si>
  <si>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</si>
  <si>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</si>
  <si>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</si>
  <si>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</si>
  <si>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</si>
  <si>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</si>
  <si>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</si>
  <si>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</si>
  <si>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</si>
  <si>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</si>
  <si>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</si>
  <si>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</si>
  <si>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</si>
  <si>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</si>
  <si>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</si>
  <si>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*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</si>
  <si>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</si>
  <si>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</si>
  <si>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</si>
  <si>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</si>
  <si>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</si>
  <si>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</si>
  <si>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</si>
  <si>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</si>
  <si>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</si>
  <si>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</si>
  <si>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</si>
  <si>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</si>
  <si>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</si>
  <si>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</si>
  <si>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</si>
  <si>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</si>
  <si>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</si>
  <si>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</si>
  <si>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</si>
  <si>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</si>
  <si>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</si>
  <si>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</si>
  <si>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</si>
  <si>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</si>
  <si>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</si>
  <si>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</si>
  <si>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</si>
  <si>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</si>
  <si>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</si>
  <si>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</si>
  <si>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</si>
  <si>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</si>
  <si>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</si>
  <si>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</si>
  <si>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</si>
  <si>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</si>
  <si>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</si>
  <si>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</si>
  <si>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</si>
  <si>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</si>
  <si>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</si>
  <si>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</si>
  <si>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</si>
  <si>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</si>
  <si>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</si>
  <si>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</si>
  <si>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</si>
  <si>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</si>
  <si>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</si>
  <si>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</si>
  <si>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</si>
  <si>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</si>
  <si>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</si>
  <si>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</si>
  <si>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</si>
  <si>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</si>
  <si>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</si>
  <si>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</si>
  <si>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</si>
  <si>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</si>
  <si>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</si>
  <si>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</si>
  <si>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</si>
  <si>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</si>
  <si>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</si>
  <si>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2221 Všeobecné sestry se specializací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</si>
  <si>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</si>
  <si>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</si>
  <si>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</si>
  <si>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</si>
  <si>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</si>
  <si>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</si>
  <si>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</si>
  <si>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</si>
  <si>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</si>
  <si>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2511 Systémoví analytici</t>
  </si>
  <si>
    <t>2519 Specialisté v oblasti testování softwaru,příbuzní pracovníci</t>
  </si>
  <si>
    <t>2522 Systémoví administrátoři, správci počítačových sítí</t>
  </si>
  <si>
    <t>2636 Specialisté v církevní oblasti a v příbuzných oblastech</t>
  </si>
  <si>
    <t>2642 Redaktoři, novináři a příbuzní pracovníci</t>
  </si>
  <si>
    <t>3112 Stavební technici</t>
  </si>
  <si>
    <t>3113 Elektrotechnici a technici energetici</t>
  </si>
  <si>
    <t>3115 Strojírenští technici</t>
  </si>
  <si>
    <t>3119 Technici v ostatních průmyslových oborech</t>
  </si>
  <si>
    <t>3122 Mistři a příbuzní prac.ve výrobě (kr.hutnictví,slévárenství)</t>
  </si>
  <si>
    <t>3212 Odborní laboranti, laboratorní asistenti v obl.zdravotnictví</t>
  </si>
  <si>
    <t>3221 Všeobecné sestry bez specializace</t>
  </si>
  <si>
    <t>3222 Porodní asistentky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</si>
  <si>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</si>
  <si>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</si>
  <si>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</si>
  <si>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</si>
  <si>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</si>
  <si>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</si>
  <si>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</si>
  <si>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</si>
  <si>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</si>
  <si>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</si>
  <si>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</si>
  <si>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4110 Všeobecní administrativní pracovníci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</si>
  <si>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</si>
  <si>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</si>
  <si>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</si>
  <si>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4225 Pracovníci v informačních kancelářích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</si>
  <si>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</si>
  <si>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</si>
  <si>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</si>
  <si>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</si>
  <si>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</si>
  <si>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4412 Pracovníci poštovního provozu (kromě úředníků na přepážkách)</t>
  </si>
  <si>
    <t>4416 Personální referenti</t>
  </si>
  <si>
    <t>5120 Kuchaři (kromě šéfkuchařů), pomocní kuchaři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</si>
  <si>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</si>
  <si>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</si>
  <si>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</si>
  <si>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</si>
  <si>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</si>
  <si>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</si>
  <si>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</si>
  <si>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6121 Chovatelé hospodářských zvířat (kromě drůbeže)</t>
  </si>
  <si>
    <t>7112 Zedníci, kamnáři, dlaždiči a montéři suchých staveb</t>
  </si>
  <si>
    <t>7119 Ostatní řemeslníci, kvalifikovaní prac.hl. stavební výroby</t>
  </si>
  <si>
    <t>7132 Lakýrníci a natěrači (kromě stavebních)</t>
  </si>
  <si>
    <t>7213 Pracovníci na zpracování plechu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</si>
  <si>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</si>
  <si>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</si>
  <si>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</si>
  <si>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</si>
  <si>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7412 Elektromechanici</t>
  </si>
  <si>
    <t>7421 Mechanici a opraváři elektronických přístrojů</t>
  </si>
  <si>
    <t>7512 Pekaři, cukráři (kromě šéfcukrářů) a výrobci cukrovinek</t>
  </si>
  <si>
    <t>7543 Kvalitáři, testovači výrobků, laboranti (kr.potravin,nápojů)</t>
  </si>
  <si>
    <t>8114 Obsluha strojů na výrobky z cementu,kamene,ostatních nerostů</t>
  </si>
  <si>
    <t>8131 Obsluha strojů a zařízení pro chemickou výrobu</t>
  </si>
  <si>
    <t>8141 Obsluha strojů na výrobu a zpracování výrobků z pryže</t>
  </si>
  <si>
    <t>8151 Obsluha strojů na úpr.vláken,dopřádání,navíjení příze,nití</t>
  </si>
  <si>
    <t>8152 Obsluha tkacích a pletacích strojů</t>
  </si>
  <si>
    <t>8153 Obsluha šicích a vyšívacích strojů</t>
  </si>
  <si>
    <t>8159 Obsluha strojů na výrobu,úpravu textil.,kožen.výrobků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</si>
  <si>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</si>
  <si>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</si>
  <si>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</si>
  <si>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</si>
  <si>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</si>
  <si>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</si>
  <si>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</si>
  <si>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</si>
  <si>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</si>
  <si>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</si>
  <si>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</si>
  <si>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9412 Pomocníci v kuchyni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</si>
  <si>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</si>
  <si>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</si>
  <si>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</si>
  <si>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</si>
  <si>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</si>
  <si>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</si>
  <si>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</si>
  <si>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</si>
  <si>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</si>
  <si>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</si>
  <si>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</si>
  <si>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</si>
  <si>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</si>
  <si>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</si>
  <si>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</si>
  <si>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</si>
  <si>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</si>
  <si>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</si>
  <si>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</si>
  <si>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</si>
  <si>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</si>
  <si>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</si>
  <si>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</si>
  <si>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</si>
  <si>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</si>
  <si>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</si>
  <si>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</si>
  <si>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</si>
  <si>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</si>
  <si>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</si>
  <si>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</si>
  <si>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3322 Obchodní zástupci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</si>
  <si>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</si>
  <si>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</si>
  <si>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</si>
  <si>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</si>
  <si>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</si>
  <si>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</si>
  <si>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</si>
  <si>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</si>
  <si>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</si>
  <si>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</si>
  <si>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</si>
  <si>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</si>
  <si>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</si>
  <si>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</si>
  <si>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</si>
  <si>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</si>
  <si>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</si>
  <si>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</si>
  <si>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</si>
  <si>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</si>
  <si>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Královéhradecký kraj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</si>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</sst>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0B293BD4-D5BC-41A4-9EC7-637592717739}"/>
    <cellStyle name="normal" xfId="6" xr:uid="{A636D01C-C210-41D7-9125-6C60D34DFD95}"/>
    <cellStyle name="Normální" xfId="0" builtinId="0"/>
    <cellStyle name="normální 2 4" xfId="15" xr:uid="{C17F5F60-56FC-4BEA-805D-65F30FD49CD1}"/>
    <cellStyle name="normální 3" xfId="3" xr:uid="{94E4E425-7720-4F99-9F3D-978CFC84399D}"/>
    <cellStyle name="normální_021 ISPV 2" xfId="2" xr:uid="{C98DE0F1-68FC-4EFA-9157-2A04325EA1D4}"/>
    <cellStyle name="normální_021 ISPV 2 2" xfId="9" xr:uid="{0735B955-28DB-4243-BC1D-14DAC1AB36D3}"/>
    <cellStyle name="normální_022 ISPV 2" xfId="1" xr:uid="{142E412B-B6F9-4D4E-974D-8713D849AC94}"/>
    <cellStyle name="normální_022 ISPVNP vaz 2" xfId="4" xr:uid="{4B0BBA9B-FC66-49B2-8FEA-FCC44962FA22}"/>
    <cellStyle name="normální_022 ISPVP vaz 2" xfId="5" xr:uid="{FBCFCEC3-3CCD-4964-AB8C-A3E9753A2F79}"/>
    <cellStyle name="normální_022 ISPVP vaz 3" xfId="11" xr:uid="{EC824150-72D2-41AF-BBAE-BE9D7591B276}"/>
    <cellStyle name="normální_994 ISPV podnikatelská sféra 2" xfId="14" xr:uid="{EA1B6D48-7B4E-4905-9470-07D2DFC14450}"/>
    <cellStyle name="normální_ISPV984" xfId="8" xr:uid="{B93507E4-77C8-456F-BCF5-874EF60DCE89}"/>
    <cellStyle name="normální_ISPV984 2" xfId="17" xr:uid="{D9CC5132-25BD-4215-8C71-04F81A92450A}"/>
    <cellStyle name="normální_M1 vazena" xfId="7" xr:uid="{CF4783EE-9B51-4D2C-B401-FA383E199A6D}"/>
    <cellStyle name="normální_M1 vazena 2" xfId="16" xr:uid="{26EFA5AE-FAA9-446F-987F-222D758B431F}"/>
    <cellStyle name="normální_NewTables var c M5 navrh" xfId="10" xr:uid="{C511265D-E5D4-4AA9-BF51-2B0F858274EA}"/>
    <cellStyle name="normální_Vystupy_MPSV" xfId="12" xr:uid="{63CF3B04-BCB9-4126-B1D4-F93BD4DE8F27}"/>
    <cellStyle name="procent 2" xfId="13" xr:uid="{6833812E-20E5-402B-B3EE-6BC806E9A8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5121.0493999999999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5121.0493999999999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23580.614600000001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E-4613-85BD-772F4540131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4BE-4613-85BD-772F45401312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6234.911799999998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BE-4613-85BD-772F4540131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14250.5501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5121.0493999999999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9021.9024000000027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BE-4613-85BD-772F45401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33639.497799999997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4BE-4613-85BD-772F45401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6A8E-4778-8EE1-E891809E6FD5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6A8E-4778-8EE1-E891809E6FD5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6A8E-4778-8EE1-E891809E6FD5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139.6482</c:v>
                </c:pt>
                <c:pt idx="1">
                  <c:v>14.372299999999999</c:v>
                </c:pt>
                <c:pt idx="2">
                  <c:v>7.8047000000000004</c:v>
                </c:pt>
                <c:pt idx="3">
                  <c:v>6.4535999999999945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8E-4778-8EE1-E891809E6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29.591500000000011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29.591500000000011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134.75890000000001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7-4D4E-B985-69AAA641E2D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E67-4D4E-B985-69AAA641E2D5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37.636200000000002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67-4D4E-B985-69AAA641E2D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78.235600000000005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29.591500000000011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56.875799999999998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67-4D4E-B985-69AAA641E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197.04900000000001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E67-4D4E-B985-69AAA641E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A415B35-9F80-4BD5-B2F6-3BD383D2D5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B091DDC-F6F9-4EFC-9C42-3988F6E28189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55EE184-FFCF-49F5-AE4E-624F4176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52F2031-8D44-49B1-982B-487BC2817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E5E6B4C6-27A4-4D05-88D3-6C5EAB309A66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2C0D943-6BEC-4288-8AA2-C30583FEDD82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9FBF945-53DA-4435-89BA-0E9BA73EDF5B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1B278DB-8F69-46AF-AF58-CE36876F9703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274864</xdr:rowOff>
    </xdr:from>
    <xdr:to>
      <xdr:col>4</xdr:col>
      <xdr:colOff>69397</xdr:colOff>
      <xdr:row>31</xdr:row>
      <xdr:rowOff>206829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0163D4B8-C479-41CC-9B78-11CB9029B66A}"/>
            </a:ext>
          </a:extLst>
        </xdr:cNvPr>
        <xdr:cNvSpPr txBox="1"/>
      </xdr:nvSpPr>
      <xdr:spPr>
        <a:xfrm>
          <a:off x="4260397" y="81996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84AC5C2-0CCB-4F8F-860B-2E794D54D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C899F24-E15B-42B0-8D68-2817E1B34F12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4569ADD-43C2-4DEB-9BFE-6FEA03D5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33639.497799999997</v>
          </cell>
        </row>
        <row r="33">
          <cell r="B33">
            <v>5121.0493999999999</v>
          </cell>
          <cell r="C33">
            <v>23580.614600000001</v>
          </cell>
          <cell r="D33">
            <v>6234.911799999998</v>
          </cell>
          <cell r="E33">
            <v>9021.9024000000027</v>
          </cell>
          <cell r="F33">
            <v>14250.5501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139.6482</v>
          </cell>
        </row>
        <row r="25">
          <cell r="H25" t="str">
            <v>Dovolená</v>
          </cell>
          <cell r="I25">
            <v>14.372299999999999</v>
          </cell>
        </row>
        <row r="26">
          <cell r="H26" t="str">
            <v>Nemoc</v>
          </cell>
          <cell r="I26">
            <v>7.8047000000000004</v>
          </cell>
        </row>
        <row r="27">
          <cell r="H27" t="str">
            <v>Jiné</v>
          </cell>
          <cell r="I27">
            <v>6.4535999999999945</v>
          </cell>
        </row>
      </sheetData>
      <sheetData sheetId="7"/>
      <sheetData sheetId="8">
        <row r="16">
          <cell r="D16">
            <v>197.04900000000001</v>
          </cell>
        </row>
        <row r="22">
          <cell r="B22">
            <v>29.591500000000011</v>
          </cell>
          <cell r="C22">
            <v>134.75890000000001</v>
          </cell>
          <cell r="D22">
            <v>37.636200000000002</v>
          </cell>
          <cell r="E22">
            <v>56.875799999999998</v>
          </cell>
          <cell r="F22">
            <v>78.235600000000005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BABD5-052E-41A6-BCF9-904EBD867FE5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283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284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29815.526399999999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285</v>
      </c>
      <c r="C9" s="23"/>
      <c r="D9" s="440">
        <v>107.260734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18459.565200000001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23580.614600000001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29815.526399999999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38837.428800000002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53087.978900000002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33639.497799999997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62.741199999999999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16.579999999999998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5.18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11.18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171.6499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286</v>
      </c>
      <c r="C29" s="462"/>
      <c r="D29" s="58">
        <v>156.0462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5121.0493999999999</v>
      </c>
      <c r="C33" s="55">
        <v>23580.614600000001</v>
      </c>
      <c r="D33" s="56">
        <v>6234.911799999998</v>
      </c>
      <c r="E33" s="56">
        <v>9021.9024000000027</v>
      </c>
      <c r="F33" s="56">
        <v>14250.5501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99D0D-D9C7-4D49-8951-73616A05F335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G37" sqref="G37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Královéhradecký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Královéhradecký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156.0462</v>
      </c>
      <c r="E12" s="137">
        <v>29815.526399999999</v>
      </c>
      <c r="F12" s="138">
        <v>107.2607</v>
      </c>
      <c r="G12" s="139">
        <v>18459.565200000001</v>
      </c>
      <c r="H12" s="139">
        <v>23580.614600000001</v>
      </c>
      <c r="I12" s="139">
        <v>38837.428800000002</v>
      </c>
      <c r="J12" s="139">
        <v>53087.978900000002</v>
      </c>
      <c r="K12" s="140">
        <v>33639.497799999997</v>
      </c>
      <c r="L12" s="141">
        <v>16.579999999999998</v>
      </c>
      <c r="M12" s="141">
        <v>5.18</v>
      </c>
      <c r="N12" s="141">
        <v>11.18</v>
      </c>
      <c r="O12" s="141">
        <v>171.6499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0.49609999999999999</v>
      </c>
      <c r="E13" s="144">
        <v>22241.4539</v>
      </c>
      <c r="F13" s="145">
        <v>103.29219999999999</v>
      </c>
      <c r="G13" s="146">
        <v>15490.080599999999</v>
      </c>
      <c r="H13" s="146">
        <v>20133.821800000002</v>
      </c>
      <c r="I13" s="146">
        <v>27140.372200000002</v>
      </c>
      <c r="J13" s="146">
        <v>32968.534800000001</v>
      </c>
      <c r="K13" s="147">
        <v>23899.738499999999</v>
      </c>
      <c r="L13" s="148">
        <v>12.16</v>
      </c>
      <c r="M13" s="148">
        <v>6.44</v>
      </c>
      <c r="N13" s="148">
        <v>9.9700000000000006</v>
      </c>
      <c r="O13" s="148">
        <v>171.45249999999999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23.2883</v>
      </c>
      <c r="E14" s="151">
        <v>29013.9578</v>
      </c>
      <c r="F14" s="152">
        <v>107.0925</v>
      </c>
      <c r="G14" s="153">
        <v>18733.083299999998</v>
      </c>
      <c r="H14" s="153">
        <v>23610.016599999999</v>
      </c>
      <c r="I14" s="153">
        <v>37290.229700000004</v>
      </c>
      <c r="J14" s="153">
        <v>50097.673900000002</v>
      </c>
      <c r="K14" s="154">
        <v>31542.7441</v>
      </c>
      <c r="L14" s="155">
        <v>16.239999999999998</v>
      </c>
      <c r="M14" s="155">
        <v>6.99</v>
      </c>
      <c r="N14" s="155">
        <v>11.02</v>
      </c>
      <c r="O14" s="155">
        <v>170.36760000000001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31.982299999999999</v>
      </c>
      <c r="E15" s="151">
        <v>32255.7624</v>
      </c>
      <c r="F15" s="152">
        <v>107.176</v>
      </c>
      <c r="G15" s="153">
        <v>19980.599099999999</v>
      </c>
      <c r="H15" s="153">
        <v>25200.881099999999</v>
      </c>
      <c r="I15" s="153">
        <v>42713.6852</v>
      </c>
      <c r="J15" s="153">
        <v>56664.027699999999</v>
      </c>
      <c r="K15" s="154">
        <v>35842.833200000001</v>
      </c>
      <c r="L15" s="155">
        <v>17.62</v>
      </c>
      <c r="M15" s="155">
        <v>5.61</v>
      </c>
      <c r="N15" s="155">
        <v>11.3</v>
      </c>
      <c r="O15" s="155">
        <v>171.1028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51.636000000000003</v>
      </c>
      <c r="E16" s="151">
        <v>29972.493600000002</v>
      </c>
      <c r="F16" s="152">
        <v>107.9764</v>
      </c>
      <c r="G16" s="153">
        <v>18040.2124</v>
      </c>
      <c r="H16" s="153">
        <v>23235.745500000001</v>
      </c>
      <c r="I16" s="153">
        <v>39628.808100000002</v>
      </c>
      <c r="J16" s="153">
        <v>54373.6247</v>
      </c>
      <c r="K16" s="154">
        <v>34343.5769</v>
      </c>
      <c r="L16" s="155">
        <v>16.46</v>
      </c>
      <c r="M16" s="155">
        <v>4.7699999999999996</v>
      </c>
      <c r="N16" s="155">
        <v>11.14</v>
      </c>
      <c r="O16" s="155">
        <v>171.47409999999999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35.948500000000003</v>
      </c>
      <c r="E17" s="151">
        <v>28482.974699999999</v>
      </c>
      <c r="F17" s="152">
        <v>105.21559999999999</v>
      </c>
      <c r="G17" s="153">
        <v>17288.976900000001</v>
      </c>
      <c r="H17" s="153">
        <v>22692.850999999999</v>
      </c>
      <c r="I17" s="153">
        <v>36834.949800000002</v>
      </c>
      <c r="J17" s="153">
        <v>49873.792099999999</v>
      </c>
      <c r="K17" s="154">
        <v>32593.3603</v>
      </c>
      <c r="L17" s="155">
        <v>16.22</v>
      </c>
      <c r="M17" s="155">
        <v>4.63</v>
      </c>
      <c r="N17" s="155">
        <v>11.27</v>
      </c>
      <c r="O17" s="155">
        <v>172.4469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12.694800000000001</v>
      </c>
      <c r="E18" s="151">
        <v>28236.610799999999</v>
      </c>
      <c r="F18" s="152">
        <v>105.8301</v>
      </c>
      <c r="G18" s="153">
        <v>18794.747899999998</v>
      </c>
      <c r="H18" s="153">
        <v>22977.8806</v>
      </c>
      <c r="I18" s="153">
        <v>36310.113599999997</v>
      </c>
      <c r="J18" s="153">
        <v>47313.226499999997</v>
      </c>
      <c r="K18" s="154">
        <v>32414.240399999999</v>
      </c>
      <c r="L18" s="155">
        <v>16.010000000000002</v>
      </c>
      <c r="M18" s="155">
        <v>4.08</v>
      </c>
      <c r="N18" s="155">
        <v>11.02</v>
      </c>
      <c r="O18" s="155">
        <v>173.8467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95.854500000000002</v>
      </c>
      <c r="E20" s="137">
        <v>32436.809099999999</v>
      </c>
      <c r="F20" s="138">
        <v>107.2328</v>
      </c>
      <c r="G20" s="139">
        <v>20076.3105</v>
      </c>
      <c r="H20" s="139">
        <v>25672.0913</v>
      </c>
      <c r="I20" s="139">
        <v>43034.579599999997</v>
      </c>
      <c r="J20" s="139">
        <v>57106.703800000003</v>
      </c>
      <c r="K20" s="140">
        <v>36763.054700000001</v>
      </c>
      <c r="L20" s="141">
        <v>17.739999999999998</v>
      </c>
      <c r="M20" s="141">
        <v>5.48</v>
      </c>
      <c r="N20" s="141">
        <v>11.09</v>
      </c>
      <c r="O20" s="141">
        <v>172.3177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0.33989999999999998</v>
      </c>
      <c r="E21" s="144">
        <v>24176.161899999999</v>
      </c>
      <c r="F21" s="145">
        <v>106.3699</v>
      </c>
      <c r="G21" s="146">
        <v>19154.228800000001</v>
      </c>
      <c r="H21" s="146">
        <v>21221.543799999999</v>
      </c>
      <c r="I21" s="146">
        <v>28857.929899999999</v>
      </c>
      <c r="J21" s="146">
        <v>34323.449200000003</v>
      </c>
      <c r="K21" s="147">
        <v>25699.7261</v>
      </c>
      <c r="L21" s="148">
        <v>13.34</v>
      </c>
      <c r="M21" s="148">
        <v>6.86</v>
      </c>
      <c r="N21" s="148">
        <v>10.37</v>
      </c>
      <c r="O21" s="148">
        <v>176.04480000000001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15.4748</v>
      </c>
      <c r="E22" s="151">
        <v>31045.163400000001</v>
      </c>
      <c r="F22" s="152">
        <v>108.2064</v>
      </c>
      <c r="G22" s="153">
        <v>19902.955000000002</v>
      </c>
      <c r="H22" s="153">
        <v>25549.4202</v>
      </c>
      <c r="I22" s="153">
        <v>40227.046300000002</v>
      </c>
      <c r="J22" s="153">
        <v>53225.127999999997</v>
      </c>
      <c r="K22" s="154">
        <v>33634.613799999999</v>
      </c>
      <c r="L22" s="155">
        <v>17.5</v>
      </c>
      <c r="M22" s="155">
        <v>7.71</v>
      </c>
      <c r="N22" s="155">
        <v>11.03</v>
      </c>
      <c r="O22" s="155">
        <v>170.4599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21.8125</v>
      </c>
      <c r="E23" s="151">
        <v>35298.303099999997</v>
      </c>
      <c r="F23" s="152">
        <v>107.8807</v>
      </c>
      <c r="G23" s="153">
        <v>20460.983199999999</v>
      </c>
      <c r="H23" s="153">
        <v>27457.960599999999</v>
      </c>
      <c r="I23" s="153">
        <v>46997.510399999999</v>
      </c>
      <c r="J23" s="153">
        <v>59339.160600000003</v>
      </c>
      <c r="K23" s="154">
        <v>38557.477700000003</v>
      </c>
      <c r="L23" s="155">
        <v>18.66</v>
      </c>
      <c r="M23" s="155">
        <v>6.02</v>
      </c>
      <c r="N23" s="155">
        <v>11.14</v>
      </c>
      <c r="O23" s="155">
        <v>171.58699999999999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29.53</v>
      </c>
      <c r="E24" s="151">
        <v>33101.035199999998</v>
      </c>
      <c r="F24" s="152">
        <v>107.32129999999999</v>
      </c>
      <c r="G24" s="153">
        <v>19583.833299999998</v>
      </c>
      <c r="H24" s="153">
        <v>25248.617099999999</v>
      </c>
      <c r="I24" s="153">
        <v>45054.575199999999</v>
      </c>
      <c r="J24" s="153">
        <v>60266.247199999998</v>
      </c>
      <c r="K24" s="154">
        <v>38312.6895</v>
      </c>
      <c r="L24" s="155">
        <v>17.73</v>
      </c>
      <c r="M24" s="155">
        <v>4.8899999999999997</v>
      </c>
      <c r="N24" s="155">
        <v>10.97</v>
      </c>
      <c r="O24" s="155">
        <v>172.27680000000001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19.885200000000001</v>
      </c>
      <c r="E25" s="151">
        <v>31654.3338</v>
      </c>
      <c r="F25" s="152">
        <v>105.6895</v>
      </c>
      <c r="G25" s="153">
        <v>20509.207600000002</v>
      </c>
      <c r="H25" s="153">
        <v>25699.7117</v>
      </c>
      <c r="I25" s="153">
        <v>40999.430399999997</v>
      </c>
      <c r="J25" s="153">
        <v>55694.286</v>
      </c>
      <c r="K25" s="154">
        <v>36407.974300000002</v>
      </c>
      <c r="L25" s="155">
        <v>17.47</v>
      </c>
      <c r="M25" s="155">
        <v>4.74</v>
      </c>
      <c r="N25" s="155">
        <v>11.2</v>
      </c>
      <c r="O25" s="155">
        <v>173.58189999999999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8.8118999999999996</v>
      </c>
      <c r="E26" s="151">
        <v>29188.097399999999</v>
      </c>
      <c r="F26" s="152">
        <v>106.8369</v>
      </c>
      <c r="G26" s="153">
        <v>20099.3629</v>
      </c>
      <c r="H26" s="153">
        <v>24834.472300000001</v>
      </c>
      <c r="I26" s="153">
        <v>36800.7837</v>
      </c>
      <c r="J26" s="153">
        <v>50074.984299999996</v>
      </c>
      <c r="K26" s="154">
        <v>33850.308900000004</v>
      </c>
      <c r="L26" s="155">
        <v>16.399999999999999</v>
      </c>
      <c r="M26" s="155">
        <v>4.1100000000000003</v>
      </c>
      <c r="N26" s="155">
        <v>11.24</v>
      </c>
      <c r="O26" s="155">
        <v>174.52979999999999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60.191600000000001</v>
      </c>
      <c r="E28" s="137">
        <v>26313.673200000001</v>
      </c>
      <c r="F28" s="138">
        <v>109.42</v>
      </c>
      <c r="G28" s="139">
        <v>17009.1751</v>
      </c>
      <c r="H28" s="139">
        <v>21066.102999999999</v>
      </c>
      <c r="I28" s="139">
        <v>32882.068299999999</v>
      </c>
      <c r="J28" s="139">
        <v>41763.633099999999</v>
      </c>
      <c r="K28" s="140">
        <v>28665.307700000001</v>
      </c>
      <c r="L28" s="141">
        <v>14.22</v>
      </c>
      <c r="M28" s="141">
        <v>4.57</v>
      </c>
      <c r="N28" s="141">
        <v>11.35</v>
      </c>
      <c r="O28" s="141">
        <v>170.5864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0.15609999999999999</v>
      </c>
      <c r="E29" s="144">
        <v>19996.9166</v>
      </c>
      <c r="F29" s="145">
        <v>103.4049</v>
      </c>
      <c r="G29" s="146">
        <v>13599.734</v>
      </c>
      <c r="H29" s="146">
        <v>14716.957399999999</v>
      </c>
      <c r="I29" s="146">
        <v>23499.568599999999</v>
      </c>
      <c r="J29" s="146">
        <v>25419.636600000002</v>
      </c>
      <c r="K29" s="147">
        <v>19980.903300000002</v>
      </c>
      <c r="L29" s="148">
        <v>8.86</v>
      </c>
      <c r="M29" s="148">
        <v>5.27</v>
      </c>
      <c r="N29" s="148">
        <v>8.84</v>
      </c>
      <c r="O29" s="148">
        <v>161.45439999999999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7.8133999999999997</v>
      </c>
      <c r="E30" s="151">
        <v>25989.2215</v>
      </c>
      <c r="F30" s="152">
        <v>109.6806</v>
      </c>
      <c r="G30" s="153">
        <v>18152.929199999999</v>
      </c>
      <c r="H30" s="153">
        <v>21526.912100000001</v>
      </c>
      <c r="I30" s="153">
        <v>31176.083500000001</v>
      </c>
      <c r="J30" s="153">
        <v>38926.405299999999</v>
      </c>
      <c r="K30" s="154">
        <v>27399.741699999999</v>
      </c>
      <c r="L30" s="155">
        <v>13.17</v>
      </c>
      <c r="M30" s="155">
        <v>5.23</v>
      </c>
      <c r="N30" s="155">
        <v>10.99</v>
      </c>
      <c r="O30" s="155">
        <v>170.18469999999999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10.1698</v>
      </c>
      <c r="E31" s="151">
        <v>27404.2405</v>
      </c>
      <c r="F31" s="152">
        <v>109.7878</v>
      </c>
      <c r="G31" s="153">
        <v>19354.5357</v>
      </c>
      <c r="H31" s="153">
        <v>22962.265800000001</v>
      </c>
      <c r="I31" s="153">
        <v>33911.222800000003</v>
      </c>
      <c r="J31" s="153">
        <v>43336.310400000002</v>
      </c>
      <c r="K31" s="154">
        <v>30020.448799999998</v>
      </c>
      <c r="L31" s="155">
        <v>14.75</v>
      </c>
      <c r="M31" s="155">
        <v>4.49</v>
      </c>
      <c r="N31" s="155">
        <v>11.75</v>
      </c>
      <c r="O31" s="155">
        <v>170.0641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22.106000000000002</v>
      </c>
      <c r="E32" s="151">
        <v>26768.891599999999</v>
      </c>
      <c r="F32" s="152">
        <v>110.93340000000001</v>
      </c>
      <c r="G32" s="153">
        <v>17033.200099999998</v>
      </c>
      <c r="H32" s="153">
        <v>21225.956999999999</v>
      </c>
      <c r="I32" s="153">
        <v>33222.698799999998</v>
      </c>
      <c r="J32" s="153">
        <v>42863.1512</v>
      </c>
      <c r="K32" s="154">
        <v>29041.5468</v>
      </c>
      <c r="L32" s="155">
        <v>14.22</v>
      </c>
      <c r="M32" s="155">
        <v>4.57</v>
      </c>
      <c r="N32" s="155">
        <v>11.44</v>
      </c>
      <c r="O32" s="155">
        <v>170.40190000000001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16.063199999999998</v>
      </c>
      <c r="E33" s="151">
        <v>25353.143700000001</v>
      </c>
      <c r="F33" s="152">
        <v>108.5421</v>
      </c>
      <c r="G33" s="153">
        <v>15861.512199999999</v>
      </c>
      <c r="H33" s="153">
        <v>19921.904399999999</v>
      </c>
      <c r="I33" s="153">
        <v>32671.136699999999</v>
      </c>
      <c r="J33" s="153">
        <v>40374.6705</v>
      </c>
      <c r="K33" s="154">
        <v>27871.171399999999</v>
      </c>
      <c r="L33" s="155">
        <v>14.22</v>
      </c>
      <c r="M33" s="155">
        <v>4.46</v>
      </c>
      <c r="N33" s="155">
        <v>11.39</v>
      </c>
      <c r="O33" s="155">
        <v>171.042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3.8828</v>
      </c>
      <c r="E34" s="151">
        <v>25511.782200000001</v>
      </c>
      <c r="F34" s="152">
        <v>106.2242</v>
      </c>
      <c r="G34" s="153">
        <v>16956.000700000001</v>
      </c>
      <c r="H34" s="153">
        <v>19627.488700000002</v>
      </c>
      <c r="I34" s="153">
        <v>34011.097900000001</v>
      </c>
      <c r="J34" s="153">
        <v>43757.7408</v>
      </c>
      <c r="K34" s="154">
        <v>29155.222099999999</v>
      </c>
      <c r="L34" s="155">
        <v>14.99</v>
      </c>
      <c r="M34" s="155">
        <v>4.01</v>
      </c>
      <c r="N34" s="155">
        <v>10.42</v>
      </c>
      <c r="O34" s="155">
        <v>172.29650000000001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Královéhradecký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Královéhradecký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10.273999999999999</v>
      </c>
      <c r="E47" s="151">
        <v>26217.423299999999</v>
      </c>
      <c r="F47" s="152">
        <v>111.91370000000001</v>
      </c>
      <c r="G47" s="153">
        <v>16987.7418</v>
      </c>
      <c r="H47" s="153">
        <v>21503.439999999999</v>
      </c>
      <c r="I47" s="153">
        <v>32889.614200000004</v>
      </c>
      <c r="J47" s="153">
        <v>43060.847900000001</v>
      </c>
      <c r="K47" s="154">
        <v>28328.5249</v>
      </c>
      <c r="L47" s="155">
        <v>15.07</v>
      </c>
      <c r="M47" s="155">
        <v>8.92</v>
      </c>
      <c r="N47" s="155">
        <v>11.82</v>
      </c>
      <c r="O47" s="155">
        <v>170.34639999999999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64.244100000000003</v>
      </c>
      <c r="E48" s="151">
        <v>28023.171300000002</v>
      </c>
      <c r="F48" s="152">
        <v>104.85550000000001</v>
      </c>
      <c r="G48" s="153">
        <v>18216.3439</v>
      </c>
      <c r="H48" s="153">
        <v>22631.9863</v>
      </c>
      <c r="I48" s="153">
        <v>35009.249600000003</v>
      </c>
      <c r="J48" s="153">
        <v>46287.640899999999</v>
      </c>
      <c r="K48" s="154">
        <v>30275.533500000001</v>
      </c>
      <c r="L48" s="155">
        <v>16.989999999999998</v>
      </c>
      <c r="M48" s="155">
        <v>6.8</v>
      </c>
      <c r="N48" s="155">
        <v>11.7</v>
      </c>
      <c r="O48" s="155">
        <v>172.90129999999999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55.323999999999998</v>
      </c>
      <c r="E49" s="151">
        <v>30725.539499999999</v>
      </c>
      <c r="F49" s="152">
        <v>106.5848</v>
      </c>
      <c r="G49" s="153">
        <v>19025.338100000001</v>
      </c>
      <c r="H49" s="153">
        <v>24086.567999999999</v>
      </c>
      <c r="I49" s="153">
        <v>39771.233</v>
      </c>
      <c r="J49" s="153">
        <v>53215.333899999998</v>
      </c>
      <c r="K49" s="154">
        <v>33979.460899999998</v>
      </c>
      <c r="L49" s="155">
        <v>16.260000000000002</v>
      </c>
      <c r="M49" s="155">
        <v>4.62</v>
      </c>
      <c r="N49" s="155">
        <v>10.87</v>
      </c>
      <c r="O49" s="155">
        <v>170.74809999999999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5.3956999999999997</v>
      </c>
      <c r="E50" s="151">
        <v>33903.252800000002</v>
      </c>
      <c r="F50" s="152">
        <v>107.3896</v>
      </c>
      <c r="G50" s="153">
        <v>24100.6967</v>
      </c>
      <c r="H50" s="153">
        <v>27890.873599999999</v>
      </c>
      <c r="I50" s="153">
        <v>43885.675499999998</v>
      </c>
      <c r="J50" s="153">
        <v>57672.6492</v>
      </c>
      <c r="K50" s="154">
        <v>38512.0576</v>
      </c>
      <c r="L50" s="155">
        <v>15.56</v>
      </c>
      <c r="M50" s="155">
        <v>3.46</v>
      </c>
      <c r="N50" s="155">
        <v>10.85</v>
      </c>
      <c r="O50" s="155">
        <v>170.73070000000001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16.514900000000001</v>
      </c>
      <c r="E51" s="151">
        <v>41822.847800000003</v>
      </c>
      <c r="F51" s="152">
        <v>108.9075</v>
      </c>
      <c r="G51" s="153">
        <v>24657.433099999998</v>
      </c>
      <c r="H51" s="153">
        <v>31386.115699999998</v>
      </c>
      <c r="I51" s="153">
        <v>56987.917800000003</v>
      </c>
      <c r="J51" s="153">
        <v>81642.313200000004</v>
      </c>
      <c r="K51" s="154">
        <v>49564.6253</v>
      </c>
      <c r="L51" s="155">
        <v>17.8</v>
      </c>
      <c r="M51" s="155">
        <v>1.86</v>
      </c>
      <c r="N51" s="155">
        <v>10.63</v>
      </c>
      <c r="O51" s="155">
        <v>170.42</v>
      </c>
    </row>
    <row r="52" spans="1:15" ht="14.25" customHeight="1" thickBot="1" x14ac:dyDescent="0.25">
      <c r="A52" s="180" t="s">
        <v>63</v>
      </c>
      <c r="B52" s="180"/>
      <c r="C52" s="180"/>
      <c r="D52" s="181">
        <v>4.2931999999999997</v>
      </c>
      <c r="E52" s="182">
        <v>21579.031200000001</v>
      </c>
      <c r="F52" s="183">
        <v>134.55619999999999</v>
      </c>
      <c r="G52" s="184">
        <v>13537.321</v>
      </c>
      <c r="H52" s="184">
        <v>15650.6738</v>
      </c>
      <c r="I52" s="184">
        <v>30801.460599999999</v>
      </c>
      <c r="J52" s="184">
        <v>40464.688699999999</v>
      </c>
      <c r="K52" s="185">
        <v>24923.9058</v>
      </c>
      <c r="L52" s="186">
        <v>11.66</v>
      </c>
      <c r="M52" s="186">
        <v>4.1900000000000004</v>
      </c>
      <c r="N52" s="186">
        <v>10.1</v>
      </c>
      <c r="O52" s="186">
        <v>173.55189999999999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156.0462</v>
      </c>
      <c r="E53" s="189">
        <v>29815.526399999999</v>
      </c>
      <c r="F53" s="190">
        <v>107.2607</v>
      </c>
      <c r="G53" s="191">
        <v>18459.565200000001</v>
      </c>
      <c r="H53" s="191">
        <v>23580.614600000001</v>
      </c>
      <c r="I53" s="191">
        <v>38837.428800000002</v>
      </c>
      <c r="J53" s="191">
        <v>53087.978900000002</v>
      </c>
      <c r="K53" s="192">
        <v>33639.497799999997</v>
      </c>
      <c r="L53" s="193">
        <v>16.579999999999998</v>
      </c>
      <c r="M53" s="193">
        <v>5.18</v>
      </c>
      <c r="N53" s="193">
        <v>11.18</v>
      </c>
      <c r="O53" s="193">
        <v>171.6499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98695-FF05-4586-926F-F4C3CEED066F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G37" sqref="G37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Královéhradecký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Královéhradecký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92.302800000000005</v>
      </c>
      <c r="D12" s="225">
        <v>27779.246899999998</v>
      </c>
      <c r="E12" s="226">
        <v>17637.333299999998</v>
      </c>
      <c r="F12" s="226">
        <v>22454.7405</v>
      </c>
      <c r="G12" s="226">
        <v>34729.949399999998</v>
      </c>
      <c r="H12" s="226">
        <v>46199.4202</v>
      </c>
      <c r="I12" s="226">
        <v>29946.855100000001</v>
      </c>
      <c r="J12" s="227">
        <v>16.64</v>
      </c>
      <c r="K12" s="227">
        <v>7.47</v>
      </c>
      <c r="L12" s="227">
        <v>11.76</v>
      </c>
      <c r="M12" s="227">
        <v>172.24719999999999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63.743400000000001</v>
      </c>
      <c r="D13" s="225">
        <v>33891.626199999999</v>
      </c>
      <c r="E13" s="226">
        <v>19627.488700000002</v>
      </c>
      <c r="F13" s="226">
        <v>25852.221600000001</v>
      </c>
      <c r="G13" s="226">
        <v>44836.711000000003</v>
      </c>
      <c r="H13" s="226">
        <v>63013.019899999999</v>
      </c>
      <c r="I13" s="226">
        <v>38986.643199999999</v>
      </c>
      <c r="J13" s="227">
        <v>16.52</v>
      </c>
      <c r="K13" s="227">
        <v>2.64</v>
      </c>
      <c r="L13" s="227">
        <v>10.53</v>
      </c>
      <c r="M13" s="227">
        <v>170.785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5.5951000000000004</v>
      </c>
      <c r="D15" s="238">
        <v>52869.066599999998</v>
      </c>
      <c r="E15" s="239">
        <v>30920.522000000001</v>
      </c>
      <c r="F15" s="239">
        <v>39071.381200000003</v>
      </c>
      <c r="G15" s="239">
        <v>82618.282600000006</v>
      </c>
      <c r="H15" s="239">
        <v>117509.5392</v>
      </c>
      <c r="I15" s="239">
        <v>67912.416500000007</v>
      </c>
      <c r="J15" s="240">
        <v>20.79</v>
      </c>
      <c r="K15" s="240">
        <v>1.45</v>
      </c>
      <c r="L15" s="240">
        <v>10.37</v>
      </c>
      <c r="M15" s="240">
        <v>171.32839999999999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0.26960000000000001</v>
      </c>
      <c r="D16" s="225">
        <v>70452.315600000002</v>
      </c>
      <c r="E16" s="226">
        <v>24849.901099999999</v>
      </c>
      <c r="F16" s="226">
        <v>42800.368300000002</v>
      </c>
      <c r="G16" s="226">
        <v>99421.497799999997</v>
      </c>
      <c r="H16" s="226">
        <v>187684.4376</v>
      </c>
      <c r="I16" s="226">
        <v>100637.201</v>
      </c>
      <c r="J16" s="227">
        <v>22.78</v>
      </c>
      <c r="K16" s="227">
        <v>0.65</v>
      </c>
      <c r="L16" s="227">
        <v>9.32</v>
      </c>
      <c r="M16" s="227">
        <v>171.81710000000001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1.5417000000000001</v>
      </c>
      <c r="D17" s="225">
        <v>63168.173000000003</v>
      </c>
      <c r="E17" s="226">
        <v>34426.261500000001</v>
      </c>
      <c r="F17" s="226">
        <v>42536.641799999998</v>
      </c>
      <c r="G17" s="226">
        <v>93257.436400000006</v>
      </c>
      <c r="H17" s="226">
        <v>119709.12300000001</v>
      </c>
      <c r="I17" s="226">
        <v>73920.834000000003</v>
      </c>
      <c r="J17" s="227">
        <v>22.83</v>
      </c>
      <c r="K17" s="227">
        <v>1.02</v>
      </c>
      <c r="L17" s="227">
        <v>10.68</v>
      </c>
      <c r="M17" s="227">
        <v>170.69919999999999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3.1217999999999999</v>
      </c>
      <c r="D18" s="225">
        <v>51683.043100000003</v>
      </c>
      <c r="E18" s="226">
        <v>31901.688600000001</v>
      </c>
      <c r="F18" s="226">
        <v>39886.740700000002</v>
      </c>
      <c r="G18" s="226">
        <v>82618.282600000006</v>
      </c>
      <c r="H18" s="226">
        <v>117509.5392</v>
      </c>
      <c r="I18" s="226">
        <v>66852.010500000004</v>
      </c>
      <c r="J18" s="227">
        <v>20.28</v>
      </c>
      <c r="K18" s="227">
        <v>1.59</v>
      </c>
      <c r="L18" s="227">
        <v>10.35</v>
      </c>
      <c r="M18" s="227">
        <v>171.09690000000001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0.66180000000000005</v>
      </c>
      <c r="D19" s="225">
        <v>38090.320699999997</v>
      </c>
      <c r="E19" s="226">
        <v>28442.883300000001</v>
      </c>
      <c r="F19" s="226">
        <v>32610.8037</v>
      </c>
      <c r="G19" s="226">
        <v>55548.210599999999</v>
      </c>
      <c r="H19" s="226">
        <v>74184.747799999997</v>
      </c>
      <c r="I19" s="226">
        <v>45585.826800000003</v>
      </c>
      <c r="J19" s="227">
        <v>14.83</v>
      </c>
      <c r="K19" s="227">
        <v>2.87</v>
      </c>
      <c r="L19" s="227">
        <v>10.24</v>
      </c>
      <c r="M19" s="227">
        <v>173.68690000000001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11.715299999999999</v>
      </c>
      <c r="D20" s="238">
        <v>42669.867200000001</v>
      </c>
      <c r="E20" s="239">
        <v>26591.137299999999</v>
      </c>
      <c r="F20" s="239">
        <v>33522.673000000003</v>
      </c>
      <c r="G20" s="239">
        <v>55465.431299999997</v>
      </c>
      <c r="H20" s="239">
        <v>72016.118400000007</v>
      </c>
      <c r="I20" s="239">
        <v>47284.2814</v>
      </c>
      <c r="J20" s="240">
        <v>16.59</v>
      </c>
      <c r="K20" s="240">
        <v>2.56</v>
      </c>
      <c r="L20" s="240">
        <v>10.95</v>
      </c>
      <c r="M20" s="240">
        <v>170.70480000000001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3.9207999999999998</v>
      </c>
      <c r="D21" s="225">
        <v>46135.720699999998</v>
      </c>
      <c r="E21" s="226">
        <v>30918.9362</v>
      </c>
      <c r="F21" s="226">
        <v>36834.949800000002</v>
      </c>
      <c r="G21" s="226">
        <v>60144.595000000001</v>
      </c>
      <c r="H21" s="226">
        <v>71768.471600000004</v>
      </c>
      <c r="I21" s="226">
        <v>49873.946100000001</v>
      </c>
      <c r="J21" s="227">
        <v>15.97</v>
      </c>
      <c r="K21" s="227">
        <v>1.7</v>
      </c>
      <c r="L21" s="227">
        <v>11.73</v>
      </c>
      <c r="M21" s="227">
        <v>167.93029999999999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2.5440999999999998</v>
      </c>
      <c r="D22" s="225" t="s">
        <v>80</v>
      </c>
      <c r="E22" s="226" t="s">
        <v>80</v>
      </c>
      <c r="F22" s="226" t="s">
        <v>80</v>
      </c>
      <c r="G22" s="226" t="s">
        <v>80</v>
      </c>
      <c r="H22" s="226" t="s">
        <v>80</v>
      </c>
      <c r="I22" s="226" t="s">
        <v>80</v>
      </c>
      <c r="J22" s="227" t="s">
        <v>80</v>
      </c>
      <c r="K22" s="227" t="s">
        <v>80</v>
      </c>
      <c r="L22" s="227" t="s">
        <v>80</v>
      </c>
      <c r="M22" s="227" t="s">
        <v>80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1.1417999999999999</v>
      </c>
      <c r="D23" s="225">
        <v>39119.717299999997</v>
      </c>
      <c r="E23" s="226">
        <v>22462.167700000002</v>
      </c>
      <c r="F23" s="226">
        <v>29805.374100000001</v>
      </c>
      <c r="G23" s="226">
        <v>51757.748500000002</v>
      </c>
      <c r="H23" s="226">
        <v>75316.713099999994</v>
      </c>
      <c r="I23" s="226">
        <v>46193.869400000003</v>
      </c>
      <c r="J23" s="227">
        <v>28.26</v>
      </c>
      <c r="K23" s="227">
        <v>2.76</v>
      </c>
      <c r="L23" s="227">
        <v>14.25</v>
      </c>
      <c r="M23" s="227">
        <v>174.27500000000001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1.9054</v>
      </c>
      <c r="D24" s="225">
        <v>43011.2569</v>
      </c>
      <c r="E24" s="226">
        <v>28080.426100000001</v>
      </c>
      <c r="F24" s="226">
        <v>33695.333100000003</v>
      </c>
      <c r="G24" s="226">
        <v>57508.048300000002</v>
      </c>
      <c r="H24" s="226">
        <v>76358.516499999998</v>
      </c>
      <c r="I24" s="226">
        <v>49092.904000000002</v>
      </c>
      <c r="J24" s="227">
        <v>19.09</v>
      </c>
      <c r="K24" s="227">
        <v>0.56000000000000005</v>
      </c>
      <c r="L24" s="227">
        <v>11.01</v>
      </c>
      <c r="M24" s="227">
        <v>171.52289999999999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1.3735999999999999</v>
      </c>
      <c r="D25" s="225">
        <v>46651.190699999999</v>
      </c>
      <c r="E25" s="226">
        <v>31473.113600000001</v>
      </c>
      <c r="F25" s="226">
        <v>38092.333299999998</v>
      </c>
      <c r="G25" s="226">
        <v>57524.737699999998</v>
      </c>
      <c r="H25" s="226">
        <v>72779.2647</v>
      </c>
      <c r="I25" s="226">
        <v>50176.696100000001</v>
      </c>
      <c r="J25" s="227">
        <v>18.23</v>
      </c>
      <c r="K25" s="227">
        <v>2.15</v>
      </c>
      <c r="L25" s="227">
        <v>9.86</v>
      </c>
      <c r="M25" s="227">
        <v>169.56270000000001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0.82940000000000003</v>
      </c>
      <c r="D26" s="225">
        <v>34144.536500000002</v>
      </c>
      <c r="E26" s="226">
        <v>20381.806400000001</v>
      </c>
      <c r="F26" s="226">
        <v>24273.658899999999</v>
      </c>
      <c r="G26" s="226">
        <v>43757.7408</v>
      </c>
      <c r="H26" s="226">
        <v>57590.183299999997</v>
      </c>
      <c r="I26" s="226">
        <v>37055.639900000002</v>
      </c>
      <c r="J26" s="227">
        <v>15.56</v>
      </c>
      <c r="K26" s="227">
        <v>1.31</v>
      </c>
      <c r="L26" s="227">
        <v>10.76</v>
      </c>
      <c r="M26" s="227">
        <v>173.4759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29.793800000000001</v>
      </c>
      <c r="D27" s="238">
        <v>34364.296699999999</v>
      </c>
      <c r="E27" s="239">
        <v>21849.928100000001</v>
      </c>
      <c r="F27" s="239">
        <v>27983.549200000001</v>
      </c>
      <c r="G27" s="239">
        <v>43016.413500000002</v>
      </c>
      <c r="H27" s="239">
        <v>56471.140099999997</v>
      </c>
      <c r="I27" s="239">
        <v>37219.091899999999</v>
      </c>
      <c r="J27" s="240">
        <v>15.38</v>
      </c>
      <c r="K27" s="240">
        <v>2.99</v>
      </c>
      <c r="L27" s="240">
        <v>10.66</v>
      </c>
      <c r="M27" s="240">
        <v>170.01050000000001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13.331</v>
      </c>
      <c r="D28" s="225">
        <v>37270.330600000001</v>
      </c>
      <c r="E28" s="226">
        <v>24992.121599999999</v>
      </c>
      <c r="F28" s="226">
        <v>30346.2837</v>
      </c>
      <c r="G28" s="226">
        <v>46639.445399999997</v>
      </c>
      <c r="H28" s="226">
        <v>62166.961300000003</v>
      </c>
      <c r="I28" s="226">
        <v>40516.453200000004</v>
      </c>
      <c r="J28" s="227">
        <v>14.76</v>
      </c>
      <c r="K28" s="227">
        <v>3.26</v>
      </c>
      <c r="L28" s="227">
        <v>11.01</v>
      </c>
      <c r="M28" s="227">
        <v>169.518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3.1581999999999999</v>
      </c>
      <c r="D29" s="225">
        <v>28658.610499999999</v>
      </c>
      <c r="E29" s="226">
        <v>19003.443200000002</v>
      </c>
      <c r="F29" s="226">
        <v>22481.689900000001</v>
      </c>
      <c r="G29" s="226">
        <v>38032.822999999997</v>
      </c>
      <c r="H29" s="226">
        <v>43119.253799999999</v>
      </c>
      <c r="I29" s="226">
        <v>30192.1783</v>
      </c>
      <c r="J29" s="227">
        <v>5.32</v>
      </c>
      <c r="K29" s="227">
        <v>9.1999999999999993</v>
      </c>
      <c r="L29" s="227">
        <v>9.5299999999999994</v>
      </c>
      <c r="M29" s="227">
        <v>169.4145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10.9328</v>
      </c>
      <c r="D30" s="225">
        <v>32834.601999999999</v>
      </c>
      <c r="E30" s="226">
        <v>19160.369699999999</v>
      </c>
      <c r="F30" s="226">
        <v>26431.258399999999</v>
      </c>
      <c r="G30" s="226">
        <v>41112.2575</v>
      </c>
      <c r="H30" s="226">
        <v>53234.333100000003</v>
      </c>
      <c r="I30" s="226">
        <v>35562.562299999998</v>
      </c>
      <c r="J30" s="227">
        <v>18.88</v>
      </c>
      <c r="K30" s="227">
        <v>1.25</v>
      </c>
      <c r="L30" s="227">
        <v>10.75</v>
      </c>
      <c r="M30" s="227">
        <v>170.1156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0.98809999999999998</v>
      </c>
      <c r="D31" s="225" t="s">
        <v>80</v>
      </c>
      <c r="E31" s="226" t="s">
        <v>80</v>
      </c>
      <c r="F31" s="226" t="s">
        <v>80</v>
      </c>
      <c r="G31" s="226" t="s">
        <v>80</v>
      </c>
      <c r="H31" s="226" t="s">
        <v>80</v>
      </c>
      <c r="I31" s="226" t="s">
        <v>80</v>
      </c>
      <c r="J31" s="227" t="s">
        <v>80</v>
      </c>
      <c r="K31" s="227" t="s">
        <v>80</v>
      </c>
      <c r="L31" s="227" t="s">
        <v>80</v>
      </c>
      <c r="M31" s="227" t="s">
        <v>80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1.3835999999999999</v>
      </c>
      <c r="D32" s="225">
        <v>36658.7716</v>
      </c>
      <c r="E32" s="226">
        <v>26820.678800000002</v>
      </c>
      <c r="F32" s="226">
        <v>29825.474300000002</v>
      </c>
      <c r="G32" s="226">
        <v>45712.958899999998</v>
      </c>
      <c r="H32" s="226">
        <v>57353.8439</v>
      </c>
      <c r="I32" s="226">
        <v>40069.506699999998</v>
      </c>
      <c r="J32" s="227">
        <v>14.8</v>
      </c>
      <c r="K32" s="227">
        <v>2.93</v>
      </c>
      <c r="L32" s="227">
        <v>8.99</v>
      </c>
      <c r="M32" s="227">
        <v>172.7139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13.2285</v>
      </c>
      <c r="D33" s="238">
        <v>25747.673200000001</v>
      </c>
      <c r="E33" s="239">
        <v>15861.512199999999</v>
      </c>
      <c r="F33" s="239">
        <v>21286.3256</v>
      </c>
      <c r="G33" s="239">
        <v>32110.9791</v>
      </c>
      <c r="H33" s="239">
        <v>39621.1158</v>
      </c>
      <c r="I33" s="239">
        <v>27359.867300000002</v>
      </c>
      <c r="J33" s="240">
        <v>16.649999999999999</v>
      </c>
      <c r="K33" s="240">
        <v>2.4900000000000002</v>
      </c>
      <c r="L33" s="240">
        <v>10.18</v>
      </c>
      <c r="M33" s="240">
        <v>171.10499999999999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3.5787</v>
      </c>
      <c r="D34" s="225">
        <v>21391.540499999999</v>
      </c>
      <c r="E34" s="226">
        <v>15357.5959</v>
      </c>
      <c r="F34" s="226">
        <v>18590.1669</v>
      </c>
      <c r="G34" s="226">
        <v>28732.109899999999</v>
      </c>
      <c r="H34" s="226">
        <v>34440.437400000003</v>
      </c>
      <c r="I34" s="226">
        <v>24253.797500000001</v>
      </c>
      <c r="J34" s="227">
        <v>12.69</v>
      </c>
      <c r="K34" s="227">
        <v>1.08</v>
      </c>
      <c r="L34" s="227">
        <v>8.99</v>
      </c>
      <c r="M34" s="227">
        <v>172.54050000000001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2.6541000000000001</v>
      </c>
      <c r="D35" s="225">
        <v>25117.354899999998</v>
      </c>
      <c r="E35" s="226">
        <v>16450.6666</v>
      </c>
      <c r="F35" s="226">
        <v>20642.661700000001</v>
      </c>
      <c r="G35" s="226">
        <v>28997.968799999999</v>
      </c>
      <c r="H35" s="226">
        <v>33971.371700000003</v>
      </c>
      <c r="I35" s="226">
        <v>25532.169399999999</v>
      </c>
      <c r="J35" s="227">
        <v>20.239999999999998</v>
      </c>
      <c r="K35" s="227">
        <v>2.33</v>
      </c>
      <c r="L35" s="227">
        <v>10.38</v>
      </c>
      <c r="M35" s="227">
        <v>171.78129999999999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6.0720999999999998</v>
      </c>
      <c r="D36" s="225">
        <v>28620.885300000002</v>
      </c>
      <c r="E36" s="226">
        <v>19687.5209</v>
      </c>
      <c r="F36" s="226">
        <v>23877.681199999999</v>
      </c>
      <c r="G36" s="226">
        <v>35672.5308</v>
      </c>
      <c r="H36" s="226">
        <v>42865.822500000002</v>
      </c>
      <c r="I36" s="226">
        <v>30244.697899999999</v>
      </c>
      <c r="J36" s="227">
        <v>17.61</v>
      </c>
      <c r="K36" s="227">
        <v>3.39</v>
      </c>
      <c r="L36" s="227">
        <v>10.51</v>
      </c>
      <c r="M36" s="227">
        <v>170.7569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0.9234</v>
      </c>
      <c r="D37" s="225">
        <v>23045.7271</v>
      </c>
      <c r="E37" s="226">
        <v>21058.997100000001</v>
      </c>
      <c r="F37" s="226">
        <v>21838.993200000001</v>
      </c>
      <c r="G37" s="226">
        <v>26977.3609</v>
      </c>
      <c r="H37" s="226">
        <v>34416.398300000001</v>
      </c>
      <c r="I37" s="226">
        <v>25681.320800000001</v>
      </c>
      <c r="J37" s="227">
        <v>13.5</v>
      </c>
      <c r="K37" s="227">
        <v>1.24</v>
      </c>
      <c r="L37" s="227">
        <v>11.37</v>
      </c>
      <c r="M37" s="227">
        <v>165.88730000000001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14.9457</v>
      </c>
      <c r="D38" s="238">
        <v>21964.565699999999</v>
      </c>
      <c r="E38" s="239">
        <v>15084</v>
      </c>
      <c r="F38" s="239">
        <v>17822.081300000002</v>
      </c>
      <c r="G38" s="239">
        <v>27155.202799999999</v>
      </c>
      <c r="H38" s="239">
        <v>33729.097399999999</v>
      </c>
      <c r="I38" s="239">
        <v>23639.9339</v>
      </c>
      <c r="J38" s="240">
        <v>12.43</v>
      </c>
      <c r="K38" s="240">
        <v>5.82</v>
      </c>
      <c r="L38" s="240">
        <v>9.6</v>
      </c>
      <c r="M38" s="240">
        <v>174.7302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3.4161999999999999</v>
      </c>
      <c r="D39" s="225">
        <v>20324.4375</v>
      </c>
      <c r="E39" s="226">
        <v>13394.657300000001</v>
      </c>
      <c r="F39" s="226">
        <v>15812.512000000001</v>
      </c>
      <c r="G39" s="226">
        <v>27318.805199999999</v>
      </c>
      <c r="H39" s="226">
        <v>35722.039100000002</v>
      </c>
      <c r="I39" s="226">
        <v>22595.0694</v>
      </c>
      <c r="J39" s="227">
        <v>9.3000000000000007</v>
      </c>
      <c r="K39" s="227">
        <v>6.37</v>
      </c>
      <c r="L39" s="227">
        <v>9.41</v>
      </c>
      <c r="M39" s="227">
        <v>174.5547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8.2611000000000008</v>
      </c>
      <c r="D40" s="225">
        <v>22387.410100000001</v>
      </c>
      <c r="E40" s="226">
        <v>16475.6656</v>
      </c>
      <c r="F40" s="226">
        <v>19299.6666</v>
      </c>
      <c r="G40" s="226">
        <v>27259.424500000001</v>
      </c>
      <c r="H40" s="226">
        <v>34388.6538</v>
      </c>
      <c r="I40" s="226">
        <v>24126.466199999999</v>
      </c>
      <c r="J40" s="227">
        <v>13.95</v>
      </c>
      <c r="K40" s="227">
        <v>4.22</v>
      </c>
      <c r="L40" s="227">
        <v>9.35</v>
      </c>
      <c r="M40" s="227">
        <v>174.98159999999999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1.8469</v>
      </c>
      <c r="D41" s="225" t="s">
        <v>80</v>
      </c>
      <c r="E41" s="226" t="s">
        <v>80</v>
      </c>
      <c r="F41" s="226" t="s">
        <v>80</v>
      </c>
      <c r="G41" s="226" t="s">
        <v>80</v>
      </c>
      <c r="H41" s="226" t="s">
        <v>80</v>
      </c>
      <c r="I41" s="226" t="s">
        <v>80</v>
      </c>
      <c r="J41" s="227" t="s">
        <v>80</v>
      </c>
      <c r="K41" s="227" t="s">
        <v>80</v>
      </c>
      <c r="L41" s="227" t="s">
        <v>80</v>
      </c>
      <c r="M41" s="227" t="s">
        <v>80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1.4214</v>
      </c>
      <c r="D42" s="225">
        <v>17633.248899999999</v>
      </c>
      <c r="E42" s="226">
        <v>14157.686299999999</v>
      </c>
      <c r="F42" s="226">
        <v>15200.116599999999</v>
      </c>
      <c r="G42" s="226">
        <v>24469.2202</v>
      </c>
      <c r="H42" s="226">
        <v>32209.2647</v>
      </c>
      <c r="I42" s="226">
        <v>22005.462500000001</v>
      </c>
      <c r="J42" s="227">
        <v>8.66</v>
      </c>
      <c r="K42" s="227">
        <v>10.72</v>
      </c>
      <c r="L42" s="227">
        <v>9.6999999999999993</v>
      </c>
      <c r="M42" s="227">
        <v>173.94280000000001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3.3892000000000002</v>
      </c>
      <c r="D43" s="238">
        <v>25215.959200000001</v>
      </c>
      <c r="E43" s="239">
        <v>16863.5488</v>
      </c>
      <c r="F43" s="239">
        <v>20878.930799999998</v>
      </c>
      <c r="G43" s="239">
        <v>30522.058400000002</v>
      </c>
      <c r="H43" s="239">
        <v>34914.612000000001</v>
      </c>
      <c r="I43" s="239">
        <v>26000.250100000001</v>
      </c>
      <c r="J43" s="240">
        <v>17.09</v>
      </c>
      <c r="K43" s="240">
        <v>9.75</v>
      </c>
      <c r="L43" s="240">
        <v>9.2899999999999991</v>
      </c>
      <c r="M43" s="240">
        <v>184.75960000000001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3.37</v>
      </c>
      <c r="D44" s="225">
        <v>25215.959200000001</v>
      </c>
      <c r="E44" s="226">
        <v>16863.5488</v>
      </c>
      <c r="F44" s="226">
        <v>20847.017100000001</v>
      </c>
      <c r="G44" s="226">
        <v>30525.9048</v>
      </c>
      <c r="H44" s="226">
        <v>34914.612000000001</v>
      </c>
      <c r="I44" s="226">
        <v>26010.0216</v>
      </c>
      <c r="J44" s="227">
        <v>17.14</v>
      </c>
      <c r="K44" s="227">
        <v>9.8000000000000007</v>
      </c>
      <c r="L44" s="227">
        <v>9.2799999999999994</v>
      </c>
      <c r="M44" s="227">
        <v>184.80969999999999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1.9199999999999998E-2</v>
      </c>
      <c r="D45" s="225" t="s">
        <v>80</v>
      </c>
      <c r="E45" s="226" t="s">
        <v>80</v>
      </c>
      <c r="F45" s="226" t="s">
        <v>80</v>
      </c>
      <c r="G45" s="226" t="s">
        <v>80</v>
      </c>
      <c r="H45" s="226" t="s">
        <v>80</v>
      </c>
      <c r="I45" s="226" t="s">
        <v>80</v>
      </c>
      <c r="J45" s="227" t="s">
        <v>80</v>
      </c>
      <c r="K45" s="227" t="s">
        <v>80</v>
      </c>
      <c r="L45" s="227" t="s">
        <v>80</v>
      </c>
      <c r="M45" s="227" t="s">
        <v>80</v>
      </c>
    </row>
    <row r="46" spans="1:17" s="241" customFormat="1" ht="18.75" customHeight="1" x14ac:dyDescent="0.2">
      <c r="A46" s="222">
        <v>63</v>
      </c>
      <c r="B46" s="223" t="s">
        <v>104</v>
      </c>
      <c r="C46" s="224"/>
      <c r="D46" s="225"/>
      <c r="E46" s="226"/>
      <c r="F46" s="226"/>
      <c r="G46" s="226"/>
      <c r="H46" s="226"/>
      <c r="I46" s="226"/>
      <c r="J46" s="227"/>
      <c r="K46" s="227"/>
      <c r="L46" s="227"/>
      <c r="M46" s="227"/>
    </row>
    <row r="47" spans="1:17" s="228" customFormat="1" ht="18.75" customHeight="1" x14ac:dyDescent="0.2">
      <c r="A47" s="235">
        <v>7</v>
      </c>
      <c r="B47" s="236" t="s">
        <v>105</v>
      </c>
      <c r="C47" s="237">
        <v>30.337299999999999</v>
      </c>
      <c r="D47" s="238">
        <v>30360.453300000001</v>
      </c>
      <c r="E47" s="239">
        <v>20076.996999999999</v>
      </c>
      <c r="F47" s="239">
        <v>24986.625899999999</v>
      </c>
      <c r="G47" s="239">
        <v>37405.884400000003</v>
      </c>
      <c r="H47" s="239">
        <v>52928.076300000001</v>
      </c>
      <c r="I47" s="239">
        <v>32775.138700000003</v>
      </c>
      <c r="J47" s="240">
        <v>17.43</v>
      </c>
      <c r="K47" s="240">
        <v>6.72</v>
      </c>
      <c r="L47" s="240">
        <v>12.22</v>
      </c>
      <c r="M47" s="240">
        <v>171.29560000000001</v>
      </c>
      <c r="O47" s="241"/>
      <c r="P47" s="241"/>
      <c r="Q47" s="241"/>
    </row>
    <row r="48" spans="1:17" s="228" customFormat="1" ht="18.75" customHeight="1" x14ac:dyDescent="0.2">
      <c r="A48" s="222">
        <v>71</v>
      </c>
      <c r="B48" s="223" t="s">
        <v>106</v>
      </c>
      <c r="C48" s="224">
        <v>3.5448</v>
      </c>
      <c r="D48" s="225">
        <v>25965.038</v>
      </c>
      <c r="E48" s="226">
        <v>17774.983100000001</v>
      </c>
      <c r="F48" s="226">
        <v>19204.417300000001</v>
      </c>
      <c r="G48" s="226">
        <v>32945.197899999999</v>
      </c>
      <c r="H48" s="226">
        <v>40546.038999999997</v>
      </c>
      <c r="I48" s="226">
        <v>28196.894199999999</v>
      </c>
      <c r="J48" s="227">
        <v>19.54</v>
      </c>
      <c r="K48" s="227">
        <v>4.1900000000000004</v>
      </c>
      <c r="L48" s="227">
        <v>11.86</v>
      </c>
      <c r="M48" s="227">
        <v>174.73660000000001</v>
      </c>
      <c r="O48" s="241"/>
      <c r="P48" s="241"/>
      <c r="Q48" s="241"/>
    </row>
    <row r="49" spans="1:17" s="241" customFormat="1" ht="18.75" customHeight="1" x14ac:dyDescent="0.2">
      <c r="A49" s="222">
        <v>72</v>
      </c>
      <c r="B49" s="223" t="s">
        <v>107</v>
      </c>
      <c r="C49" s="224">
        <v>19.052399999999999</v>
      </c>
      <c r="D49" s="225">
        <v>31318.7598</v>
      </c>
      <c r="E49" s="226">
        <v>23299.921399999999</v>
      </c>
      <c r="F49" s="226">
        <v>26208.649700000002</v>
      </c>
      <c r="G49" s="226">
        <v>38853.927600000003</v>
      </c>
      <c r="H49" s="226">
        <v>55525.9035</v>
      </c>
      <c r="I49" s="226">
        <v>34545.06</v>
      </c>
      <c r="J49" s="227">
        <v>17.239999999999998</v>
      </c>
      <c r="K49" s="227">
        <v>7.07</v>
      </c>
      <c r="L49" s="227">
        <v>12.31</v>
      </c>
      <c r="M49" s="227">
        <v>171.3528</v>
      </c>
    </row>
    <row r="50" spans="1:17" s="241" customFormat="1" ht="18.75" customHeight="1" x14ac:dyDescent="0.2">
      <c r="A50" s="222">
        <v>73</v>
      </c>
      <c r="B50" s="223" t="s">
        <v>108</v>
      </c>
      <c r="C50" s="224">
        <v>1.111</v>
      </c>
      <c r="D50" s="225" t="s">
        <v>80</v>
      </c>
      <c r="E50" s="226" t="s">
        <v>80</v>
      </c>
      <c r="F50" s="226" t="s">
        <v>80</v>
      </c>
      <c r="G50" s="226" t="s">
        <v>80</v>
      </c>
      <c r="H50" s="226" t="s">
        <v>80</v>
      </c>
      <c r="I50" s="226" t="s">
        <v>80</v>
      </c>
      <c r="J50" s="227" t="s">
        <v>80</v>
      </c>
      <c r="K50" s="227" t="s">
        <v>80</v>
      </c>
      <c r="L50" s="227" t="s">
        <v>80</v>
      </c>
      <c r="M50" s="227" t="s">
        <v>80</v>
      </c>
    </row>
    <row r="51" spans="1:17" s="228" customFormat="1" ht="18.75" customHeight="1" x14ac:dyDescent="0.2">
      <c r="A51" s="222">
        <v>74</v>
      </c>
      <c r="B51" s="223" t="s">
        <v>109</v>
      </c>
      <c r="C51" s="224">
        <v>3.1896</v>
      </c>
      <c r="D51" s="225">
        <v>32780.427100000001</v>
      </c>
      <c r="E51" s="226">
        <v>17716.657500000001</v>
      </c>
      <c r="F51" s="226">
        <v>27584.992999999999</v>
      </c>
      <c r="G51" s="226">
        <v>38671.353600000002</v>
      </c>
      <c r="H51" s="226">
        <v>49177.452499999999</v>
      </c>
      <c r="I51" s="226">
        <v>33660.669800000003</v>
      </c>
      <c r="J51" s="227">
        <v>16.690000000000001</v>
      </c>
      <c r="K51" s="227">
        <v>7.96</v>
      </c>
      <c r="L51" s="227">
        <v>11.79</v>
      </c>
      <c r="M51" s="227">
        <v>168.7621</v>
      </c>
      <c r="O51" s="241"/>
      <c r="P51" s="241"/>
      <c r="Q51" s="241"/>
    </row>
    <row r="52" spans="1:17" s="228" customFormat="1" ht="18.75" customHeight="1" x14ac:dyDescent="0.2">
      <c r="A52" s="222">
        <v>75</v>
      </c>
      <c r="B52" s="223" t="s">
        <v>110</v>
      </c>
      <c r="C52" s="224">
        <v>3.4394</v>
      </c>
      <c r="D52" s="225">
        <v>25319.3099</v>
      </c>
      <c r="E52" s="226">
        <v>15228.3961</v>
      </c>
      <c r="F52" s="226">
        <v>20199.8753</v>
      </c>
      <c r="G52" s="226">
        <v>30807.973900000001</v>
      </c>
      <c r="H52" s="226">
        <v>37826.287900000003</v>
      </c>
      <c r="I52" s="226">
        <v>26775.348999999998</v>
      </c>
      <c r="J52" s="227">
        <v>15.66</v>
      </c>
      <c r="K52" s="227">
        <v>5.69</v>
      </c>
      <c r="L52" s="227">
        <v>12.23</v>
      </c>
      <c r="M52" s="227">
        <v>170.16990000000001</v>
      </c>
      <c r="O52" s="241"/>
      <c r="P52" s="241"/>
      <c r="Q52" s="241"/>
    </row>
    <row r="53" spans="1:17" s="228" customFormat="1" ht="18.75" customHeight="1" x14ac:dyDescent="0.2">
      <c r="A53" s="235">
        <v>8</v>
      </c>
      <c r="B53" s="236" t="s">
        <v>111</v>
      </c>
      <c r="C53" s="237">
        <v>37.0824</v>
      </c>
      <c r="D53" s="238">
        <v>29065.755300000001</v>
      </c>
      <c r="E53" s="239">
        <v>20397.457699999999</v>
      </c>
      <c r="F53" s="239">
        <v>24327.420099999999</v>
      </c>
      <c r="G53" s="239">
        <v>36618.257899999997</v>
      </c>
      <c r="H53" s="239">
        <v>51047.747300000003</v>
      </c>
      <c r="I53" s="239">
        <v>31779.571499999998</v>
      </c>
      <c r="J53" s="240">
        <v>17.2</v>
      </c>
      <c r="K53" s="240">
        <v>8.84</v>
      </c>
      <c r="L53" s="240">
        <v>11.99</v>
      </c>
      <c r="M53" s="240">
        <v>170.68989999999999</v>
      </c>
      <c r="O53" s="241"/>
      <c r="P53" s="241"/>
      <c r="Q53" s="241"/>
    </row>
    <row r="54" spans="1:17" ht="18.75" customHeight="1" x14ac:dyDescent="0.3">
      <c r="A54" s="222">
        <v>81</v>
      </c>
      <c r="B54" s="223" t="s">
        <v>112</v>
      </c>
      <c r="C54" s="224">
        <v>10.728999999999999</v>
      </c>
      <c r="D54" s="225">
        <v>28301.376799999998</v>
      </c>
      <c r="E54" s="226">
        <v>20898.9529</v>
      </c>
      <c r="F54" s="226">
        <v>24310.099600000001</v>
      </c>
      <c r="G54" s="226">
        <v>34267.991399999999</v>
      </c>
      <c r="H54" s="226">
        <v>40299.774599999997</v>
      </c>
      <c r="I54" s="226">
        <v>29700.296399999999</v>
      </c>
      <c r="J54" s="227">
        <v>17.91</v>
      </c>
      <c r="K54" s="227">
        <v>8.33</v>
      </c>
      <c r="L54" s="227">
        <v>12.84</v>
      </c>
      <c r="M54" s="227">
        <v>169.88910000000001</v>
      </c>
      <c r="O54" s="241"/>
      <c r="P54" s="241"/>
      <c r="Q54" s="241"/>
    </row>
    <row r="55" spans="1:17" ht="18.75" customHeight="1" x14ac:dyDescent="0.3">
      <c r="A55" s="222">
        <v>82</v>
      </c>
      <c r="B55" s="223" t="s">
        <v>113</v>
      </c>
      <c r="C55" s="224">
        <v>11.095499999999999</v>
      </c>
      <c r="D55" s="225">
        <v>30922.0906</v>
      </c>
      <c r="E55" s="226">
        <v>21883.6073</v>
      </c>
      <c r="F55" s="226">
        <v>25689.535199999998</v>
      </c>
      <c r="G55" s="226">
        <v>48060.7166</v>
      </c>
      <c r="H55" s="226">
        <v>54541.221599999997</v>
      </c>
      <c r="I55" s="226">
        <v>35462.040999999997</v>
      </c>
      <c r="J55" s="227">
        <v>16.559999999999999</v>
      </c>
      <c r="K55" s="227">
        <v>11.6</v>
      </c>
      <c r="L55" s="227">
        <v>12.66</v>
      </c>
      <c r="M55" s="227">
        <v>161.40639999999999</v>
      </c>
      <c r="O55" s="241"/>
      <c r="P55" s="241"/>
      <c r="Q55" s="241"/>
    </row>
    <row r="56" spans="1:17" ht="18.75" customHeight="1" x14ac:dyDescent="0.3">
      <c r="A56" s="222">
        <v>83</v>
      </c>
      <c r="B56" s="223" t="s">
        <v>114</v>
      </c>
      <c r="C56" s="224">
        <v>15.2578</v>
      </c>
      <c r="D56" s="225">
        <v>28466.548699999999</v>
      </c>
      <c r="E56" s="226">
        <v>19539.5347</v>
      </c>
      <c r="F56" s="226">
        <v>23196.0792</v>
      </c>
      <c r="G56" s="226">
        <v>35227.1512</v>
      </c>
      <c r="H56" s="226">
        <v>47034.400500000003</v>
      </c>
      <c r="I56" s="226">
        <v>30563.749199999998</v>
      </c>
      <c r="J56" s="227">
        <v>17.260000000000002</v>
      </c>
      <c r="K56" s="227">
        <v>6.86</v>
      </c>
      <c r="L56" s="227">
        <v>10.83</v>
      </c>
      <c r="M56" s="227">
        <v>178.0042</v>
      </c>
      <c r="O56" s="241"/>
      <c r="P56" s="241"/>
      <c r="Q56" s="241"/>
    </row>
    <row r="57" spans="1:17" ht="18.75" customHeight="1" x14ac:dyDescent="0.3">
      <c r="A57" s="235">
        <v>9</v>
      </c>
      <c r="B57" s="236" t="s">
        <v>115</v>
      </c>
      <c r="C57" s="237">
        <v>9.9583999999999993</v>
      </c>
      <c r="D57" s="238">
        <v>21563.667600000001</v>
      </c>
      <c r="E57" s="239">
        <v>14169.0833</v>
      </c>
      <c r="F57" s="239">
        <v>16720.9166</v>
      </c>
      <c r="G57" s="239">
        <v>27946.8845</v>
      </c>
      <c r="H57" s="239">
        <v>34478.925999999999</v>
      </c>
      <c r="I57" s="239">
        <v>23130.557700000001</v>
      </c>
      <c r="J57" s="240">
        <v>14.71</v>
      </c>
      <c r="K57" s="240">
        <v>4.4000000000000004</v>
      </c>
      <c r="L57" s="240">
        <v>11.63</v>
      </c>
      <c r="M57" s="240">
        <v>174.14070000000001</v>
      </c>
      <c r="O57" s="241"/>
      <c r="P57" s="241"/>
      <c r="Q57" s="241"/>
    </row>
    <row r="58" spans="1:17" ht="18.75" customHeight="1" x14ac:dyDescent="0.3">
      <c r="A58" s="222">
        <v>91</v>
      </c>
      <c r="B58" s="223" t="s">
        <v>116</v>
      </c>
      <c r="C58" s="224">
        <v>1.8681000000000001</v>
      </c>
      <c r="D58" s="225">
        <v>15985.6916</v>
      </c>
      <c r="E58" s="226">
        <v>13350</v>
      </c>
      <c r="F58" s="226">
        <v>14164.6666</v>
      </c>
      <c r="G58" s="226">
        <v>18846.878799999999</v>
      </c>
      <c r="H58" s="226">
        <v>21907.378000000001</v>
      </c>
      <c r="I58" s="226">
        <v>16944.857499999998</v>
      </c>
      <c r="J58" s="227">
        <v>6.63</v>
      </c>
      <c r="K58" s="227">
        <v>2.39</v>
      </c>
      <c r="L58" s="227">
        <v>10.08</v>
      </c>
      <c r="M58" s="227">
        <v>172.2405</v>
      </c>
      <c r="O58" s="241"/>
      <c r="P58" s="241"/>
      <c r="Q58" s="241"/>
    </row>
    <row r="59" spans="1:17" ht="18.75" customHeight="1" x14ac:dyDescent="0.3">
      <c r="A59" s="222">
        <v>92</v>
      </c>
      <c r="B59" s="223" t="s">
        <v>117</v>
      </c>
      <c r="C59" s="224">
        <v>0.4844</v>
      </c>
      <c r="D59" s="225" t="s">
        <v>80</v>
      </c>
      <c r="E59" s="226" t="s">
        <v>80</v>
      </c>
      <c r="F59" s="226" t="s">
        <v>80</v>
      </c>
      <c r="G59" s="226" t="s">
        <v>80</v>
      </c>
      <c r="H59" s="226" t="s">
        <v>80</v>
      </c>
      <c r="I59" s="226" t="s">
        <v>80</v>
      </c>
      <c r="J59" s="227" t="s">
        <v>80</v>
      </c>
      <c r="K59" s="227" t="s">
        <v>80</v>
      </c>
      <c r="L59" s="227" t="s">
        <v>80</v>
      </c>
      <c r="M59" s="227" t="s">
        <v>80</v>
      </c>
      <c r="O59" s="241"/>
      <c r="P59" s="241"/>
      <c r="Q59" s="241"/>
    </row>
    <row r="60" spans="1:17" ht="18.75" customHeight="1" x14ac:dyDescent="0.3">
      <c r="A60" s="222">
        <v>93</v>
      </c>
      <c r="B60" s="223" t="s">
        <v>118</v>
      </c>
      <c r="C60" s="224">
        <v>6.3475999999999999</v>
      </c>
      <c r="D60" s="225">
        <v>23963.922299999998</v>
      </c>
      <c r="E60" s="226">
        <v>15159.6666</v>
      </c>
      <c r="F60" s="226">
        <v>19251.898099999999</v>
      </c>
      <c r="G60" s="226">
        <v>29599.987799999999</v>
      </c>
      <c r="H60" s="226">
        <v>36232.711900000002</v>
      </c>
      <c r="I60" s="226">
        <v>25095.153300000002</v>
      </c>
      <c r="J60" s="227">
        <v>16.05</v>
      </c>
      <c r="K60" s="227">
        <v>4.74</v>
      </c>
      <c r="L60" s="227">
        <v>12.18</v>
      </c>
      <c r="M60" s="227">
        <v>173.501</v>
      </c>
      <c r="O60" s="241"/>
      <c r="P60" s="241"/>
      <c r="Q60" s="241"/>
    </row>
    <row r="61" spans="1:17" ht="18.75" customHeight="1" x14ac:dyDescent="0.3">
      <c r="A61" s="222">
        <v>94</v>
      </c>
      <c r="B61" s="223" t="s">
        <v>119</v>
      </c>
      <c r="C61" s="224">
        <v>0.28299999999999997</v>
      </c>
      <c r="D61" s="225" t="s">
        <v>80</v>
      </c>
      <c r="E61" s="226" t="s">
        <v>80</v>
      </c>
      <c r="F61" s="226" t="s">
        <v>80</v>
      </c>
      <c r="G61" s="226" t="s">
        <v>80</v>
      </c>
      <c r="H61" s="226" t="s">
        <v>80</v>
      </c>
      <c r="I61" s="226" t="s">
        <v>80</v>
      </c>
      <c r="J61" s="227" t="s">
        <v>80</v>
      </c>
      <c r="K61" s="227" t="s">
        <v>80</v>
      </c>
      <c r="L61" s="227" t="s">
        <v>80</v>
      </c>
      <c r="M61" s="227" t="s">
        <v>80</v>
      </c>
      <c r="O61" s="241"/>
      <c r="P61" s="241"/>
      <c r="Q61" s="241"/>
    </row>
    <row r="62" spans="1:17" ht="18.75" customHeight="1" x14ac:dyDescent="0.3">
      <c r="A62" s="222">
        <v>95</v>
      </c>
      <c r="B62" s="223" t="s">
        <v>120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  <c r="P62" s="241"/>
      <c r="Q62" s="241"/>
    </row>
    <row r="63" spans="1:17" ht="18.75" customHeight="1" x14ac:dyDescent="0.3">
      <c r="A63" s="222">
        <v>96</v>
      </c>
      <c r="B63" s="223" t="s">
        <v>121</v>
      </c>
      <c r="C63" s="224">
        <v>0.97509999999999997</v>
      </c>
      <c r="D63" s="225" t="s">
        <v>80</v>
      </c>
      <c r="E63" s="226" t="s">
        <v>80</v>
      </c>
      <c r="F63" s="226" t="s">
        <v>80</v>
      </c>
      <c r="G63" s="226" t="s">
        <v>80</v>
      </c>
      <c r="H63" s="226" t="s">
        <v>80</v>
      </c>
      <c r="I63" s="226" t="s">
        <v>80</v>
      </c>
      <c r="J63" s="227" t="s">
        <v>80</v>
      </c>
      <c r="K63" s="227" t="s">
        <v>80</v>
      </c>
      <c r="L63" s="227" t="s">
        <v>80</v>
      </c>
      <c r="M63" s="227" t="s">
        <v>80</v>
      </c>
      <c r="O63" s="241"/>
      <c r="P63" s="241"/>
      <c r="Q63" s="241"/>
    </row>
    <row r="64" spans="1:17" ht="18.75" customHeight="1" x14ac:dyDescent="0.3">
      <c r="A64" s="222"/>
      <c r="B64" s="223" t="s">
        <v>63</v>
      </c>
      <c r="C64" s="224"/>
      <c r="D64" s="225"/>
      <c r="E64" s="226"/>
      <c r="F64" s="226"/>
      <c r="G64" s="226"/>
      <c r="H64" s="226"/>
      <c r="I64" s="226"/>
      <c r="J64" s="227"/>
      <c r="K64" s="227"/>
      <c r="L64" s="227"/>
      <c r="M64" s="227"/>
      <c r="O64" s="241"/>
    </row>
    <row r="65" spans="1:13" ht="2.25" customHeight="1" x14ac:dyDescent="0.3">
      <c r="A65" s="243"/>
      <c r="B65" s="244"/>
      <c r="C65" s="243"/>
      <c r="D65" s="245"/>
      <c r="E65" s="246"/>
      <c r="F65" s="246"/>
      <c r="G65" s="246"/>
      <c r="H65" s="246"/>
      <c r="I65" s="246"/>
      <c r="J65" s="245"/>
      <c r="K65" s="245"/>
      <c r="L65" s="245"/>
      <c r="M65" s="245"/>
    </row>
    <row r="66" spans="1:13" ht="18.75" customHeight="1" x14ac:dyDescent="0.3">
      <c r="A66" s="247"/>
      <c r="B66" s="248" t="s">
        <v>41</v>
      </c>
      <c r="C66" s="249">
        <v>156.0462</v>
      </c>
      <c r="D66" s="250">
        <v>29815.526399999999</v>
      </c>
      <c r="E66" s="251">
        <v>18459.565200000001</v>
      </c>
      <c r="F66" s="251">
        <v>23580.614600000001</v>
      </c>
      <c r="G66" s="251">
        <v>38837.428800000002</v>
      </c>
      <c r="H66" s="251">
        <v>53087.978900000002</v>
      </c>
      <c r="I66" s="251">
        <v>33639.497799999997</v>
      </c>
      <c r="J66" s="252">
        <v>16.579999999999998</v>
      </c>
      <c r="K66" s="252">
        <v>5.18</v>
      </c>
      <c r="L66" s="252">
        <v>11.18</v>
      </c>
      <c r="M66" s="252">
        <v>171.6499</v>
      </c>
    </row>
    <row r="67" spans="1:13" ht="17.25" customHeight="1" x14ac:dyDescent="0.3">
      <c r="B67" s="253"/>
      <c r="C67" s="254"/>
      <c r="D67" s="255"/>
      <c r="E67" s="256"/>
      <c r="F67" s="256"/>
      <c r="G67" s="256"/>
      <c r="H67" s="256"/>
      <c r="I67" s="256"/>
      <c r="J67" s="242"/>
      <c r="K67" s="242"/>
      <c r="L67" s="242"/>
      <c r="M67" s="257"/>
    </row>
    <row r="68" spans="1:13" ht="17.25" hidden="1" customHeight="1" x14ac:dyDescent="0.3">
      <c r="B68" s="258" t="s">
        <v>63</v>
      </c>
      <c r="C68" s="259">
        <v>29.844799999999999</v>
      </c>
      <c r="D68" s="260">
        <v>21865.473900000001</v>
      </c>
      <c r="E68" s="260">
        <v>11090.535599999999</v>
      </c>
      <c r="F68" s="260">
        <v>13662.0347</v>
      </c>
      <c r="G68" s="260">
        <v>29526.158200000002</v>
      </c>
      <c r="H68" s="260">
        <v>41565.772900000004</v>
      </c>
      <c r="I68" s="260">
        <v>25605.9218</v>
      </c>
      <c r="J68" s="261">
        <v>13.51</v>
      </c>
      <c r="K68" s="261">
        <v>4.3899999999999997</v>
      </c>
      <c r="L68" s="261">
        <v>6.44</v>
      </c>
      <c r="M68" s="262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65F42-3F95-4A61-9C73-10A62856F171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G37" sqref="G37"/>
    </sheetView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Královéhradecký kraj</v>
      </c>
      <c r="C4" s="76"/>
      <c r="D4" s="266"/>
      <c r="E4" s="266"/>
      <c r="F4" s="266"/>
      <c r="G4" s="266"/>
      <c r="H4" s="266"/>
      <c r="I4" s="18"/>
      <c r="J4" s="19" t="str">
        <f>VLOOKUP($P$1,[1]System!$N$2:$Q$16,2,0)</f>
        <v>Královéhradecký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124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125</v>
      </c>
      <c r="B12" s="285">
        <v>0.17979999999999999</v>
      </c>
      <c r="C12" s="286">
        <v>89214.695099999997</v>
      </c>
      <c r="D12" s="287">
        <v>13550</v>
      </c>
      <c r="E12" s="287">
        <v>49651.857100000001</v>
      </c>
      <c r="F12" s="287">
        <v>148706.9345</v>
      </c>
      <c r="G12" s="287">
        <v>262617.45569999999</v>
      </c>
      <c r="H12" s="287">
        <v>117291.56630000001</v>
      </c>
      <c r="I12" s="288">
        <v>20.45</v>
      </c>
      <c r="J12" s="288">
        <v>0.84</v>
      </c>
      <c r="K12" s="288">
        <v>9.56</v>
      </c>
      <c r="L12" s="288">
        <v>171.79069999999999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126</v>
      </c>
      <c r="B13" s="291">
        <v>0.2402</v>
      </c>
      <c r="C13" s="292">
        <v>80328.532999999996</v>
      </c>
      <c r="D13" s="293">
        <v>47930.100899999998</v>
      </c>
      <c r="E13" s="293">
        <v>57229.386899999998</v>
      </c>
      <c r="F13" s="293">
        <v>101708.24400000001</v>
      </c>
      <c r="G13" s="293">
        <v>148631.50140000001</v>
      </c>
      <c r="H13" s="293">
        <v>96135.730800000005</v>
      </c>
      <c r="I13" s="294">
        <v>21.46</v>
      </c>
      <c r="J13" s="294">
        <v>0.96</v>
      </c>
      <c r="K13" s="294">
        <v>11.15</v>
      </c>
      <c r="L13" s="294">
        <v>169.88290000000001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127</v>
      </c>
      <c r="B14" s="285">
        <v>7.4700000000000003E-2</v>
      </c>
      <c r="C14" s="286">
        <v>74851.685899999997</v>
      </c>
      <c r="D14" s="287">
        <v>37735.349399999999</v>
      </c>
      <c r="E14" s="287">
        <v>54378.829100000003</v>
      </c>
      <c r="F14" s="287">
        <v>96890.559099999999</v>
      </c>
      <c r="G14" s="287">
        <v>131687.3572</v>
      </c>
      <c r="H14" s="287">
        <v>80669.292199999996</v>
      </c>
      <c r="I14" s="288">
        <v>14</v>
      </c>
      <c r="J14" s="288">
        <v>0.54</v>
      </c>
      <c r="K14" s="288">
        <v>10.23</v>
      </c>
      <c r="L14" s="288">
        <v>170.7287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128</v>
      </c>
      <c r="B15" s="291">
        <v>0.29380000000000001</v>
      </c>
      <c r="C15" s="292">
        <v>60561.5481</v>
      </c>
      <c r="D15" s="293">
        <v>36276.805099999998</v>
      </c>
      <c r="E15" s="293">
        <v>36904.150800000003</v>
      </c>
      <c r="F15" s="293">
        <v>86710.394</v>
      </c>
      <c r="G15" s="293">
        <v>128974.5932</v>
      </c>
      <c r="H15" s="293">
        <v>70201.1489</v>
      </c>
      <c r="I15" s="294">
        <v>19.89</v>
      </c>
      <c r="J15" s="294">
        <v>1.43</v>
      </c>
      <c r="K15" s="294">
        <v>10.46</v>
      </c>
      <c r="L15" s="294">
        <v>170.64269999999999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129</v>
      </c>
      <c r="B16" s="285">
        <v>0.56379999999999997</v>
      </c>
      <c r="C16" s="286">
        <v>70984.976200000005</v>
      </c>
      <c r="D16" s="287">
        <v>38384.978499999997</v>
      </c>
      <c r="E16" s="287">
        <v>49034.238299999997</v>
      </c>
      <c r="F16" s="287">
        <v>98312.729399999997</v>
      </c>
      <c r="G16" s="287">
        <v>121436.52959999999</v>
      </c>
      <c r="H16" s="287">
        <v>78438.601500000004</v>
      </c>
      <c r="I16" s="288">
        <v>27.11</v>
      </c>
      <c r="J16" s="288">
        <v>1.05</v>
      </c>
      <c r="K16" s="288">
        <v>10.33</v>
      </c>
      <c r="L16" s="288">
        <v>171.56780000000001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130</v>
      </c>
      <c r="B17" s="291">
        <v>9.3700000000000006E-2</v>
      </c>
      <c r="C17" s="292">
        <v>65572.144</v>
      </c>
      <c r="D17" s="293">
        <v>42785.804700000001</v>
      </c>
      <c r="E17" s="293">
        <v>55423.495699999999</v>
      </c>
      <c r="F17" s="293">
        <v>96308.093299999993</v>
      </c>
      <c r="G17" s="293">
        <v>143741.3365</v>
      </c>
      <c r="H17" s="293">
        <v>83987.755900000004</v>
      </c>
      <c r="I17" s="294">
        <v>17.12</v>
      </c>
      <c r="J17" s="294">
        <v>1.05</v>
      </c>
      <c r="K17" s="294">
        <v>11.48</v>
      </c>
      <c r="L17" s="294">
        <v>165.81379999999999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131</v>
      </c>
      <c r="B18" s="285">
        <v>1.341</v>
      </c>
      <c r="C18" s="286">
        <v>65916.399000000005</v>
      </c>
      <c r="D18" s="287">
        <v>39620.6371</v>
      </c>
      <c r="E18" s="287">
        <v>46510.529600000002</v>
      </c>
      <c r="F18" s="287">
        <v>87708.410499999998</v>
      </c>
      <c r="G18" s="287">
        <v>129711.6203</v>
      </c>
      <c r="H18" s="287">
        <v>75900.9473</v>
      </c>
      <c r="I18" s="288">
        <v>16.739999999999998</v>
      </c>
      <c r="J18" s="288">
        <v>0.65</v>
      </c>
      <c r="K18" s="288">
        <v>10.57</v>
      </c>
      <c r="L18" s="288">
        <v>168.07390000000001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132</v>
      </c>
      <c r="B19" s="291">
        <v>0.28560000000000002</v>
      </c>
      <c r="C19" s="292">
        <v>39999.6705</v>
      </c>
      <c r="D19" s="293">
        <v>27314.954600000001</v>
      </c>
      <c r="E19" s="293">
        <v>34905.762000000002</v>
      </c>
      <c r="F19" s="293">
        <v>68868.260699999999</v>
      </c>
      <c r="G19" s="293">
        <v>109058.08229999999</v>
      </c>
      <c r="H19" s="293">
        <v>53035.038</v>
      </c>
      <c r="I19" s="294">
        <v>21.18</v>
      </c>
      <c r="J19" s="294">
        <v>0.45</v>
      </c>
      <c r="K19" s="294">
        <v>8.49</v>
      </c>
      <c r="L19" s="294">
        <v>173.12559999999999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133</v>
      </c>
      <c r="B20" s="285">
        <v>0.34889999999999999</v>
      </c>
      <c r="C20" s="286">
        <v>53024.562100000003</v>
      </c>
      <c r="D20" s="287">
        <v>33059.531900000002</v>
      </c>
      <c r="E20" s="287">
        <v>42429.003599999996</v>
      </c>
      <c r="F20" s="287">
        <v>73155.120200000005</v>
      </c>
      <c r="G20" s="287">
        <v>119984.3973</v>
      </c>
      <c r="H20" s="287">
        <v>64866.203999999998</v>
      </c>
      <c r="I20" s="288">
        <v>22.4</v>
      </c>
      <c r="J20" s="288">
        <v>1.55</v>
      </c>
      <c r="K20" s="288">
        <v>11.72</v>
      </c>
      <c r="L20" s="288">
        <v>170.32640000000001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134</v>
      </c>
      <c r="B21" s="291">
        <v>6.54E-2</v>
      </c>
      <c r="C21" s="292">
        <v>71547.191800000001</v>
      </c>
      <c r="D21" s="293">
        <v>42622.396000000001</v>
      </c>
      <c r="E21" s="293">
        <v>54996.861499999999</v>
      </c>
      <c r="F21" s="293">
        <v>99247.381299999994</v>
      </c>
      <c r="G21" s="293">
        <v>125393.58199999999</v>
      </c>
      <c r="H21" s="293">
        <v>82259.473299999998</v>
      </c>
      <c r="I21" s="294">
        <v>24.32</v>
      </c>
      <c r="J21" s="294">
        <v>2.27</v>
      </c>
      <c r="K21" s="294">
        <v>10.77</v>
      </c>
      <c r="L21" s="294">
        <v>169.3073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135</v>
      </c>
      <c r="B22" s="285">
        <v>0.1145</v>
      </c>
      <c r="C22" s="286">
        <v>59932.340199999999</v>
      </c>
      <c r="D22" s="287">
        <v>39894.183499999999</v>
      </c>
      <c r="E22" s="287">
        <v>46686.591800000002</v>
      </c>
      <c r="F22" s="287">
        <v>116962.3858</v>
      </c>
      <c r="G22" s="287">
        <v>174126.4964</v>
      </c>
      <c r="H22" s="287">
        <v>83708.157399999996</v>
      </c>
      <c r="I22" s="288">
        <v>7.81</v>
      </c>
      <c r="J22" s="288">
        <v>12.69</v>
      </c>
      <c r="K22" s="288">
        <v>9.7899999999999991</v>
      </c>
      <c r="L22" s="288">
        <v>185.00919999999999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136</v>
      </c>
      <c r="B23" s="291">
        <v>0.17879999999999999</v>
      </c>
      <c r="C23" s="292">
        <v>70860.643899999995</v>
      </c>
      <c r="D23" s="293">
        <v>44661.195800000001</v>
      </c>
      <c r="E23" s="293">
        <v>59164.082999999999</v>
      </c>
      <c r="F23" s="293">
        <v>102525.9443</v>
      </c>
      <c r="G23" s="293">
        <v>136456.5515</v>
      </c>
      <c r="H23" s="293">
        <v>85443.8321</v>
      </c>
      <c r="I23" s="294">
        <v>25.47</v>
      </c>
      <c r="J23" s="294">
        <v>2.67</v>
      </c>
      <c r="K23" s="294">
        <v>10.94</v>
      </c>
      <c r="L23" s="294">
        <v>173.6223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137</v>
      </c>
      <c r="B24" s="285">
        <v>3.5400000000000001E-2</v>
      </c>
      <c r="C24" s="286">
        <v>39858.169600000001</v>
      </c>
      <c r="D24" s="287">
        <v>25337.743299999998</v>
      </c>
      <c r="E24" s="287">
        <v>31604.744999999999</v>
      </c>
      <c r="F24" s="287">
        <v>54792.359400000001</v>
      </c>
      <c r="G24" s="287">
        <v>114923.59020000001</v>
      </c>
      <c r="H24" s="287">
        <v>55347.670100000003</v>
      </c>
      <c r="I24" s="288">
        <v>16.02</v>
      </c>
      <c r="J24" s="288">
        <v>3.45</v>
      </c>
      <c r="K24" s="288">
        <v>12.06</v>
      </c>
      <c r="L24" s="288">
        <v>174.33869999999999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138</v>
      </c>
      <c r="B25" s="291">
        <v>0.42849999999999999</v>
      </c>
      <c r="C25" s="292">
        <v>37465.864800000003</v>
      </c>
      <c r="D25" s="293">
        <v>29714.974699999999</v>
      </c>
      <c r="E25" s="293">
        <v>32833.915699999998</v>
      </c>
      <c r="F25" s="293">
        <v>46969.89</v>
      </c>
      <c r="G25" s="293">
        <v>69309.772800000006</v>
      </c>
      <c r="H25" s="293">
        <v>44726.9421</v>
      </c>
      <c r="I25" s="294">
        <v>10.49</v>
      </c>
      <c r="J25" s="294">
        <v>3.36</v>
      </c>
      <c r="K25" s="294">
        <v>10.36</v>
      </c>
      <c r="L25" s="294">
        <v>173.953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139</v>
      </c>
      <c r="B26" s="285">
        <v>3.5900000000000001E-2</v>
      </c>
      <c r="C26" s="286">
        <v>45705.474300000002</v>
      </c>
      <c r="D26" s="287">
        <v>28865.2673</v>
      </c>
      <c r="E26" s="287">
        <v>36834.949800000002</v>
      </c>
      <c r="F26" s="287">
        <v>59996.752899999999</v>
      </c>
      <c r="G26" s="287">
        <v>82077.264800000004</v>
      </c>
      <c r="H26" s="287">
        <v>49549.3102</v>
      </c>
      <c r="I26" s="288">
        <v>20.43</v>
      </c>
      <c r="J26" s="288">
        <v>6.32</v>
      </c>
      <c r="K26" s="288">
        <v>10.7</v>
      </c>
      <c r="L26" s="288">
        <v>177.05779999999999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140</v>
      </c>
      <c r="B27" s="291">
        <v>0.6956</v>
      </c>
      <c r="C27" s="292">
        <v>42542.304600000003</v>
      </c>
      <c r="D27" s="293">
        <v>32703.561099999999</v>
      </c>
      <c r="E27" s="293">
        <v>37359.1302</v>
      </c>
      <c r="F27" s="293">
        <v>50971.302900000002</v>
      </c>
      <c r="G27" s="293">
        <v>68924.178899999999</v>
      </c>
      <c r="H27" s="293">
        <v>47466.817199999998</v>
      </c>
      <c r="I27" s="294">
        <v>13.64</v>
      </c>
      <c r="J27" s="294">
        <v>1.46</v>
      </c>
      <c r="K27" s="294">
        <v>13.46</v>
      </c>
      <c r="L27" s="294">
        <v>164.3631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141</v>
      </c>
      <c r="B28" s="285">
        <v>1.1501999999999999</v>
      </c>
      <c r="C28" s="286">
        <v>58787.369700000003</v>
      </c>
      <c r="D28" s="287">
        <v>34862.9015</v>
      </c>
      <c r="E28" s="287">
        <v>45311.8171</v>
      </c>
      <c r="F28" s="287">
        <v>70324.258600000001</v>
      </c>
      <c r="G28" s="287">
        <v>78884.5533</v>
      </c>
      <c r="H28" s="287">
        <v>58683.684000000001</v>
      </c>
      <c r="I28" s="288">
        <v>13.44</v>
      </c>
      <c r="J28" s="288">
        <v>2.13</v>
      </c>
      <c r="K28" s="288">
        <v>11.72</v>
      </c>
      <c r="L28" s="288">
        <v>167.4554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142</v>
      </c>
      <c r="B29" s="291">
        <v>0.24060000000000001</v>
      </c>
      <c r="C29" s="292">
        <v>43682.222199999997</v>
      </c>
      <c r="D29" s="293">
        <v>34254.989300000001</v>
      </c>
      <c r="E29" s="293">
        <v>37292.307399999998</v>
      </c>
      <c r="F29" s="293">
        <v>55465.431299999997</v>
      </c>
      <c r="G29" s="293">
        <v>68657.939400000003</v>
      </c>
      <c r="H29" s="293">
        <v>49065.837299999999</v>
      </c>
      <c r="I29" s="294">
        <v>21.09</v>
      </c>
      <c r="J29" s="294">
        <v>0.76</v>
      </c>
      <c r="K29" s="294">
        <v>11.89</v>
      </c>
      <c r="L29" s="294">
        <v>169.47730000000001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143</v>
      </c>
      <c r="B30" s="285">
        <v>0.20030000000000001</v>
      </c>
      <c r="C30" s="286">
        <v>43178.446400000001</v>
      </c>
      <c r="D30" s="287">
        <v>28243.196899999999</v>
      </c>
      <c r="E30" s="287">
        <v>32608.813999999998</v>
      </c>
      <c r="F30" s="287">
        <v>50791.313000000002</v>
      </c>
      <c r="G30" s="287">
        <v>60098.7719</v>
      </c>
      <c r="H30" s="287">
        <v>44273.247900000002</v>
      </c>
      <c r="I30" s="288">
        <v>10.16</v>
      </c>
      <c r="J30" s="288">
        <v>1.77</v>
      </c>
      <c r="K30" s="288">
        <v>12.84</v>
      </c>
      <c r="L30" s="288">
        <v>160.9949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144</v>
      </c>
      <c r="B31" s="291">
        <v>0.31269999999999998</v>
      </c>
      <c r="C31" s="292">
        <v>46732.497600000002</v>
      </c>
      <c r="D31" s="293">
        <v>36124.884299999998</v>
      </c>
      <c r="E31" s="293">
        <v>41403.831400000003</v>
      </c>
      <c r="F31" s="293">
        <v>54972.029699999999</v>
      </c>
      <c r="G31" s="293">
        <v>72560.808499999999</v>
      </c>
      <c r="H31" s="293">
        <v>50626.131699999998</v>
      </c>
      <c r="I31" s="294">
        <v>19.05</v>
      </c>
      <c r="J31" s="294">
        <v>1.86</v>
      </c>
      <c r="K31" s="294">
        <v>10.24</v>
      </c>
      <c r="L31" s="294">
        <v>167.90459999999999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145</v>
      </c>
      <c r="B32" s="285">
        <v>0.13800000000000001</v>
      </c>
      <c r="C32" s="286">
        <v>55684.813199999997</v>
      </c>
      <c r="D32" s="287">
        <v>41870.417800000003</v>
      </c>
      <c r="E32" s="287">
        <v>46074.908100000001</v>
      </c>
      <c r="F32" s="287">
        <v>63933.195500000002</v>
      </c>
      <c r="G32" s="287">
        <v>65255.273099999999</v>
      </c>
      <c r="H32" s="287">
        <v>54555.343399999998</v>
      </c>
      <c r="I32" s="288">
        <v>14.29</v>
      </c>
      <c r="J32" s="288">
        <v>1.08</v>
      </c>
      <c r="K32" s="288">
        <v>12.39</v>
      </c>
      <c r="L32" s="288">
        <v>160.69499999999999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146</v>
      </c>
      <c r="B33" s="291">
        <v>0.30499999999999999</v>
      </c>
      <c r="C33" s="292">
        <v>41316.336000000003</v>
      </c>
      <c r="D33" s="293">
        <v>28341.645499999999</v>
      </c>
      <c r="E33" s="293">
        <v>33113.4617</v>
      </c>
      <c r="F33" s="293">
        <v>46198.253599999996</v>
      </c>
      <c r="G33" s="293">
        <v>50535.8122</v>
      </c>
      <c r="H33" s="293">
        <v>40357.815399999999</v>
      </c>
      <c r="I33" s="294">
        <v>4.2699999999999996</v>
      </c>
      <c r="J33" s="294">
        <v>20.79</v>
      </c>
      <c r="K33" s="294">
        <v>9.85</v>
      </c>
      <c r="L33" s="294">
        <v>175.6429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147</v>
      </c>
      <c r="B34" s="285">
        <v>0.81330000000000002</v>
      </c>
      <c r="C34" s="286">
        <v>43472.227400000003</v>
      </c>
      <c r="D34" s="287">
        <v>29805.374100000001</v>
      </c>
      <c r="E34" s="287">
        <v>35514.792000000001</v>
      </c>
      <c r="F34" s="287">
        <v>57842.419199999997</v>
      </c>
      <c r="G34" s="287">
        <v>86526.936400000006</v>
      </c>
      <c r="H34" s="287">
        <v>52760.783300000003</v>
      </c>
      <c r="I34" s="288">
        <v>32.68</v>
      </c>
      <c r="J34" s="288">
        <v>2.65</v>
      </c>
      <c r="K34" s="288">
        <v>14.93</v>
      </c>
      <c r="L34" s="288">
        <v>174.04910000000001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148</v>
      </c>
      <c r="B35" s="291">
        <v>0.46500000000000002</v>
      </c>
      <c r="C35" s="292">
        <v>40374.6705</v>
      </c>
      <c r="D35" s="293">
        <v>28482.974699999999</v>
      </c>
      <c r="E35" s="293">
        <v>32906.555699999997</v>
      </c>
      <c r="F35" s="293">
        <v>52964.021099999998</v>
      </c>
      <c r="G35" s="293">
        <v>66097.910699999993</v>
      </c>
      <c r="H35" s="293">
        <v>45624.286999999997</v>
      </c>
      <c r="I35" s="294">
        <v>19.72</v>
      </c>
      <c r="J35" s="294">
        <v>0.51</v>
      </c>
      <c r="K35" s="294">
        <v>11.24</v>
      </c>
      <c r="L35" s="294">
        <v>170.70230000000001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149</v>
      </c>
      <c r="B36" s="285">
        <v>0.28599999999999998</v>
      </c>
      <c r="C36" s="286">
        <v>40774.438399999999</v>
      </c>
      <c r="D36" s="287">
        <v>30165.048900000002</v>
      </c>
      <c r="E36" s="287">
        <v>34472.9251</v>
      </c>
      <c r="F36" s="287">
        <v>49937.972800000003</v>
      </c>
      <c r="G36" s="287">
        <v>77786.538400000005</v>
      </c>
      <c r="H36" s="287">
        <v>47511.512999999999</v>
      </c>
      <c r="I36" s="288">
        <v>19.510000000000002</v>
      </c>
      <c r="J36" s="288">
        <v>0.52</v>
      </c>
      <c r="K36" s="288">
        <v>11.17</v>
      </c>
      <c r="L36" s="288">
        <v>172.94210000000001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150</v>
      </c>
      <c r="B37" s="291">
        <v>0.13619999999999999</v>
      </c>
      <c r="C37" s="292">
        <v>48766.647100000002</v>
      </c>
      <c r="D37" s="293">
        <v>30805.786899999999</v>
      </c>
      <c r="E37" s="293">
        <v>39965.218000000001</v>
      </c>
      <c r="F37" s="293">
        <v>59351.8004</v>
      </c>
      <c r="G37" s="293">
        <v>77555.492599999998</v>
      </c>
      <c r="H37" s="293">
        <v>52523.405500000001</v>
      </c>
      <c r="I37" s="294">
        <v>19.670000000000002</v>
      </c>
      <c r="J37" s="294">
        <v>0.32</v>
      </c>
      <c r="K37" s="294">
        <v>11.61</v>
      </c>
      <c r="L37" s="294">
        <v>173.1155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151</v>
      </c>
      <c r="B38" s="285">
        <v>0.1535</v>
      </c>
      <c r="C38" s="286">
        <v>46480.163399999998</v>
      </c>
      <c r="D38" s="287">
        <v>25749.5589</v>
      </c>
      <c r="E38" s="287">
        <v>35410.1993</v>
      </c>
      <c r="F38" s="287">
        <v>65893.281900000002</v>
      </c>
      <c r="G38" s="287">
        <v>78900.532600000006</v>
      </c>
      <c r="H38" s="287">
        <v>51722.302799999998</v>
      </c>
      <c r="I38" s="288">
        <v>16.32</v>
      </c>
      <c r="J38" s="288">
        <v>1.45</v>
      </c>
      <c r="K38" s="288">
        <v>10.62</v>
      </c>
      <c r="L38" s="288">
        <v>171.50239999999999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152</v>
      </c>
      <c r="B39" s="291">
        <v>7.4800000000000005E-2</v>
      </c>
      <c r="C39" s="292">
        <v>44136.805</v>
      </c>
      <c r="D39" s="293">
        <v>28080.475399999999</v>
      </c>
      <c r="E39" s="293">
        <v>34629.270400000001</v>
      </c>
      <c r="F39" s="293">
        <v>53824.816599999998</v>
      </c>
      <c r="G39" s="293">
        <v>65050.471700000002</v>
      </c>
      <c r="H39" s="293">
        <v>47066.765299999999</v>
      </c>
      <c r="I39" s="294">
        <v>13.13</v>
      </c>
      <c r="J39" s="294">
        <v>2.8</v>
      </c>
      <c r="K39" s="294">
        <v>10.64</v>
      </c>
      <c r="L39" s="294">
        <v>171.3306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153</v>
      </c>
      <c r="B40" s="285">
        <v>4.1099999999999998E-2</v>
      </c>
      <c r="C40" s="286">
        <v>42835.531999999999</v>
      </c>
      <c r="D40" s="287">
        <v>36138.803999999996</v>
      </c>
      <c r="E40" s="287">
        <v>38386.815600000002</v>
      </c>
      <c r="F40" s="287">
        <v>46414.095200000003</v>
      </c>
      <c r="G40" s="287">
        <v>59254.374900000003</v>
      </c>
      <c r="H40" s="287">
        <v>44542.771099999998</v>
      </c>
      <c r="I40" s="288">
        <v>13.23</v>
      </c>
      <c r="J40" s="288">
        <v>0.27</v>
      </c>
      <c r="K40" s="288">
        <v>10.8</v>
      </c>
      <c r="L40" s="288">
        <v>171.09989999999999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154</v>
      </c>
      <c r="B41" s="291">
        <v>0.2056</v>
      </c>
      <c r="C41" s="292">
        <v>36358.8586</v>
      </c>
      <c r="D41" s="293">
        <v>25969.194100000001</v>
      </c>
      <c r="E41" s="293">
        <v>28423.793900000001</v>
      </c>
      <c r="F41" s="293">
        <v>56462.247100000001</v>
      </c>
      <c r="G41" s="293">
        <v>91027.655499999993</v>
      </c>
      <c r="H41" s="293">
        <v>48792.848700000002</v>
      </c>
      <c r="I41" s="294">
        <v>15.64</v>
      </c>
      <c r="J41" s="294">
        <v>0.34</v>
      </c>
      <c r="K41" s="294">
        <v>10.79</v>
      </c>
      <c r="L41" s="294">
        <v>171.99770000000001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155</v>
      </c>
      <c r="B42" s="285">
        <v>0.33279999999999998</v>
      </c>
      <c r="C42" s="286">
        <v>49984.494700000003</v>
      </c>
      <c r="D42" s="287">
        <v>33941.419399999999</v>
      </c>
      <c r="E42" s="287">
        <v>41224.205000000002</v>
      </c>
      <c r="F42" s="287">
        <v>67316.613299999997</v>
      </c>
      <c r="G42" s="287">
        <v>84034.293799999999</v>
      </c>
      <c r="H42" s="287">
        <v>55328.626600000003</v>
      </c>
      <c r="I42" s="288">
        <v>24.64</v>
      </c>
      <c r="J42" s="288">
        <v>0.28000000000000003</v>
      </c>
      <c r="K42" s="288">
        <v>10.61</v>
      </c>
      <c r="L42" s="288">
        <v>169.65819999999999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156</v>
      </c>
      <c r="B43" s="291">
        <v>0.15759999999999999</v>
      </c>
      <c r="C43" s="292">
        <v>56285.201000000001</v>
      </c>
      <c r="D43" s="293">
        <v>38505.072</v>
      </c>
      <c r="E43" s="293">
        <v>43220.138200000001</v>
      </c>
      <c r="F43" s="293">
        <v>69915.196400000001</v>
      </c>
      <c r="G43" s="293">
        <v>82913.005699999994</v>
      </c>
      <c r="H43" s="293">
        <v>59548.640399999997</v>
      </c>
      <c r="I43" s="294">
        <v>15.49</v>
      </c>
      <c r="J43" s="294">
        <v>2.44</v>
      </c>
      <c r="K43" s="294">
        <v>9.6999999999999993</v>
      </c>
      <c r="L43" s="294">
        <v>169.0949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157</v>
      </c>
      <c r="B44" s="285">
        <v>7.2499999999999995E-2</v>
      </c>
      <c r="C44" s="286">
        <v>50896.913800000002</v>
      </c>
      <c r="D44" s="287">
        <v>37473.101799999997</v>
      </c>
      <c r="E44" s="287">
        <v>40281.532599999999</v>
      </c>
      <c r="F44" s="287">
        <v>65797.063999999998</v>
      </c>
      <c r="G44" s="287">
        <v>72215.676500000001</v>
      </c>
      <c r="H44" s="287">
        <v>53182.191400000003</v>
      </c>
      <c r="I44" s="288">
        <v>26.9</v>
      </c>
      <c r="J44" s="288">
        <v>0.9</v>
      </c>
      <c r="K44" s="288">
        <v>10.89</v>
      </c>
      <c r="L44" s="288">
        <v>172.7877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158</v>
      </c>
      <c r="B45" s="291">
        <v>0.22639999999999999</v>
      </c>
      <c r="C45" s="292">
        <v>49575.180500000002</v>
      </c>
      <c r="D45" s="293">
        <v>31872.315600000002</v>
      </c>
      <c r="E45" s="293">
        <v>39536.845500000003</v>
      </c>
      <c r="F45" s="293">
        <v>58500.388599999998</v>
      </c>
      <c r="G45" s="293">
        <v>71310.551300000006</v>
      </c>
      <c r="H45" s="293">
        <v>52364.206299999998</v>
      </c>
      <c r="I45" s="294">
        <v>15.75</v>
      </c>
      <c r="J45" s="294">
        <v>4.29</v>
      </c>
      <c r="K45" s="294">
        <v>10.28</v>
      </c>
      <c r="L45" s="294">
        <v>172.8595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159</v>
      </c>
      <c r="B46" s="285">
        <v>9.6299999999999997E-2</v>
      </c>
      <c r="C46" s="286">
        <v>21479.466400000001</v>
      </c>
      <c r="D46" s="287">
        <v>17320.4166</v>
      </c>
      <c r="E46" s="287">
        <v>18918.75</v>
      </c>
      <c r="F46" s="287">
        <v>29387.187399999999</v>
      </c>
      <c r="G46" s="287">
        <v>35361.7575</v>
      </c>
      <c r="H46" s="287">
        <v>24574.617699999999</v>
      </c>
      <c r="I46" s="288">
        <v>11.12</v>
      </c>
      <c r="J46" s="288">
        <v>3.72</v>
      </c>
      <c r="K46" s="288">
        <v>11.05</v>
      </c>
      <c r="L46" s="288">
        <v>174.78870000000001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160</v>
      </c>
      <c r="B47" s="291">
        <v>4.6800000000000001E-2</v>
      </c>
      <c r="C47" s="292">
        <v>27791.988000000001</v>
      </c>
      <c r="D47" s="293">
        <v>22848.5857</v>
      </c>
      <c r="E47" s="293">
        <v>25730.672900000001</v>
      </c>
      <c r="F47" s="293">
        <v>39186.123699999996</v>
      </c>
      <c r="G47" s="293">
        <v>46726.940300000002</v>
      </c>
      <c r="H47" s="293">
        <v>32253.139800000001</v>
      </c>
      <c r="I47" s="294">
        <v>6.73</v>
      </c>
      <c r="J47" s="294">
        <v>3.27</v>
      </c>
      <c r="K47" s="294">
        <v>9.9</v>
      </c>
      <c r="L47" s="294">
        <v>173.22229999999999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161</v>
      </c>
      <c r="B48" s="285">
        <v>0.70860000000000001</v>
      </c>
      <c r="C48" s="286">
        <v>33237.183799999999</v>
      </c>
      <c r="D48" s="287">
        <v>27996.3148</v>
      </c>
      <c r="E48" s="287">
        <v>29190.5641</v>
      </c>
      <c r="F48" s="287">
        <v>43957.904999999999</v>
      </c>
      <c r="G48" s="287">
        <v>52252.151299999998</v>
      </c>
      <c r="H48" s="287">
        <v>37852.962099999997</v>
      </c>
      <c r="I48" s="288">
        <v>13.95</v>
      </c>
      <c r="J48" s="288">
        <v>0.85</v>
      </c>
      <c r="K48" s="288">
        <v>9.59</v>
      </c>
      <c r="L48" s="288">
        <v>171.71889999999999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162</v>
      </c>
      <c r="B49" s="291">
        <v>1.3042</v>
      </c>
      <c r="C49" s="292">
        <v>38142.428599999999</v>
      </c>
      <c r="D49" s="293">
        <v>27828.138599999998</v>
      </c>
      <c r="E49" s="293">
        <v>32267.106500000002</v>
      </c>
      <c r="F49" s="293">
        <v>49860.821100000001</v>
      </c>
      <c r="G49" s="293">
        <v>63566.802000000003</v>
      </c>
      <c r="H49" s="293">
        <v>42276.594499999999</v>
      </c>
      <c r="I49" s="294">
        <v>16.23</v>
      </c>
      <c r="J49" s="294">
        <v>3.14</v>
      </c>
      <c r="K49" s="294">
        <v>10.77</v>
      </c>
      <c r="L49" s="294">
        <v>167.46690000000001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163</v>
      </c>
      <c r="B50" s="285">
        <v>3.4571999999999998</v>
      </c>
      <c r="C50" s="286">
        <v>40239.748699999996</v>
      </c>
      <c r="D50" s="287">
        <v>24918.433400000002</v>
      </c>
      <c r="E50" s="287">
        <v>31739.632799999999</v>
      </c>
      <c r="F50" s="287">
        <v>52633.830499999996</v>
      </c>
      <c r="G50" s="287">
        <v>65277.915399999998</v>
      </c>
      <c r="H50" s="287">
        <v>43399.767999999996</v>
      </c>
      <c r="I50" s="288">
        <v>12.38</v>
      </c>
      <c r="J50" s="288">
        <v>3.35</v>
      </c>
      <c r="K50" s="288">
        <v>11.57</v>
      </c>
      <c r="L50" s="288">
        <v>167.40260000000001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164</v>
      </c>
      <c r="B51" s="291">
        <v>0.57450000000000001</v>
      </c>
      <c r="C51" s="292">
        <v>37512.133699999998</v>
      </c>
      <c r="D51" s="293">
        <v>25390.726600000002</v>
      </c>
      <c r="E51" s="293">
        <v>30970.223399999999</v>
      </c>
      <c r="F51" s="293">
        <v>43756.2</v>
      </c>
      <c r="G51" s="293">
        <v>53093.351999999999</v>
      </c>
      <c r="H51" s="293">
        <v>39137.650699999998</v>
      </c>
      <c r="I51" s="294">
        <v>17.78</v>
      </c>
      <c r="J51" s="294">
        <v>2.06</v>
      </c>
      <c r="K51" s="294">
        <v>11.68</v>
      </c>
      <c r="L51" s="294">
        <v>169.4366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165</v>
      </c>
      <c r="B52" s="285">
        <v>3.4102000000000001</v>
      </c>
      <c r="C52" s="286">
        <v>37642.0026</v>
      </c>
      <c r="D52" s="287">
        <v>26045.636600000002</v>
      </c>
      <c r="E52" s="287">
        <v>30563.575400000002</v>
      </c>
      <c r="F52" s="287">
        <v>45982.303200000002</v>
      </c>
      <c r="G52" s="287">
        <v>61418.991999999998</v>
      </c>
      <c r="H52" s="287">
        <v>40782.287700000001</v>
      </c>
      <c r="I52" s="288">
        <v>14.74</v>
      </c>
      <c r="J52" s="288">
        <v>5.66</v>
      </c>
      <c r="K52" s="288">
        <v>11.25</v>
      </c>
      <c r="L52" s="288">
        <v>170.5104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166</v>
      </c>
      <c r="B53" s="291">
        <v>0.20119999999999999</v>
      </c>
      <c r="C53" s="292">
        <v>33873.159599999999</v>
      </c>
      <c r="D53" s="293">
        <v>25583.237300000001</v>
      </c>
      <c r="E53" s="293">
        <v>28959.441900000002</v>
      </c>
      <c r="F53" s="293">
        <v>39658.552199999998</v>
      </c>
      <c r="G53" s="293">
        <v>43658.888400000003</v>
      </c>
      <c r="H53" s="293">
        <v>35035.268900000003</v>
      </c>
      <c r="I53" s="294">
        <v>11.24</v>
      </c>
      <c r="J53" s="294">
        <v>9.4700000000000006</v>
      </c>
      <c r="K53" s="294">
        <v>10.45</v>
      </c>
      <c r="L53" s="294">
        <v>182.66229999999999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167</v>
      </c>
      <c r="B54" s="285">
        <v>2.0676000000000001</v>
      </c>
      <c r="C54" s="286">
        <v>28658.610499999999</v>
      </c>
      <c r="D54" s="287">
        <v>15826.526400000001</v>
      </c>
      <c r="E54" s="287">
        <v>19491.748800000001</v>
      </c>
      <c r="F54" s="287">
        <v>38737.183599999997</v>
      </c>
      <c r="G54" s="287">
        <v>43841.308499999999</v>
      </c>
      <c r="H54" s="287">
        <v>29413.393800000002</v>
      </c>
      <c r="I54" s="288">
        <v>3.59</v>
      </c>
      <c r="J54" s="288">
        <v>10.029999999999999</v>
      </c>
      <c r="K54" s="288">
        <v>9.2799999999999994</v>
      </c>
      <c r="L54" s="288">
        <v>166.2054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168</v>
      </c>
      <c r="B55" s="291">
        <v>5.7500000000000002E-2</v>
      </c>
      <c r="C55" s="292">
        <v>41353.792099999999</v>
      </c>
      <c r="D55" s="293">
        <v>34680.8105</v>
      </c>
      <c r="E55" s="293">
        <v>38748.374799999998</v>
      </c>
      <c r="F55" s="293">
        <v>42986.8433</v>
      </c>
      <c r="G55" s="293">
        <v>44218.033600000002</v>
      </c>
      <c r="H55" s="293">
        <v>40549.239300000001</v>
      </c>
      <c r="I55" s="294">
        <v>2.88</v>
      </c>
      <c r="J55" s="294">
        <v>21.99</v>
      </c>
      <c r="K55" s="294">
        <v>9.35</v>
      </c>
      <c r="L55" s="294">
        <v>165.63669999999999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169</v>
      </c>
      <c r="B56" s="285">
        <v>9.35E-2</v>
      </c>
      <c r="C56" s="286">
        <v>36026.294800000003</v>
      </c>
      <c r="D56" s="287">
        <v>27519.036800000002</v>
      </c>
      <c r="E56" s="287">
        <v>32876.938099999999</v>
      </c>
      <c r="F56" s="287">
        <v>38966.188499999997</v>
      </c>
      <c r="G56" s="287">
        <v>40800.710599999999</v>
      </c>
      <c r="H56" s="287">
        <v>35593.574999999997</v>
      </c>
      <c r="I56" s="288">
        <v>5.76</v>
      </c>
      <c r="J56" s="288">
        <v>19.13</v>
      </c>
      <c r="K56" s="288">
        <v>9.8800000000000008</v>
      </c>
      <c r="L56" s="288">
        <v>170.9306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170</v>
      </c>
      <c r="B57" s="291">
        <v>0.126</v>
      </c>
      <c r="C57" s="292">
        <v>28956.501400000001</v>
      </c>
      <c r="D57" s="293">
        <v>25035.901999999998</v>
      </c>
      <c r="E57" s="293">
        <v>26976.9542</v>
      </c>
      <c r="F57" s="293">
        <v>44506.050199999998</v>
      </c>
      <c r="G57" s="293">
        <v>61117.299299999999</v>
      </c>
      <c r="H57" s="293">
        <v>38481.945500000002</v>
      </c>
      <c r="I57" s="294">
        <v>12.97</v>
      </c>
      <c r="J57" s="294">
        <v>0.26</v>
      </c>
      <c r="K57" s="294">
        <v>12.58</v>
      </c>
      <c r="L57" s="294">
        <v>173.74690000000001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171</v>
      </c>
      <c r="B58" s="285">
        <v>0.82220000000000004</v>
      </c>
      <c r="C58" s="286">
        <v>37899.1875</v>
      </c>
      <c r="D58" s="287">
        <v>27141.011600000002</v>
      </c>
      <c r="E58" s="287">
        <v>31634.6129</v>
      </c>
      <c r="F58" s="287">
        <v>46147.692300000002</v>
      </c>
      <c r="G58" s="287">
        <v>58205.386100000003</v>
      </c>
      <c r="H58" s="287">
        <v>40999.618999999999</v>
      </c>
      <c r="I58" s="288">
        <v>20.92</v>
      </c>
      <c r="J58" s="288">
        <v>1.74</v>
      </c>
      <c r="K58" s="288">
        <v>11.85</v>
      </c>
      <c r="L58" s="288">
        <v>171.7731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172</v>
      </c>
      <c r="B59" s="291">
        <v>3.1067999999999998</v>
      </c>
      <c r="C59" s="292">
        <v>30659.750899999999</v>
      </c>
      <c r="D59" s="293">
        <v>18251.6486</v>
      </c>
      <c r="E59" s="293">
        <v>23247.788400000001</v>
      </c>
      <c r="F59" s="293">
        <v>36776.904199999997</v>
      </c>
      <c r="G59" s="293">
        <v>45260.8989</v>
      </c>
      <c r="H59" s="293">
        <v>31764.6554</v>
      </c>
      <c r="I59" s="294">
        <v>15.02</v>
      </c>
      <c r="J59" s="294">
        <v>0.85</v>
      </c>
      <c r="K59" s="294">
        <v>10.63</v>
      </c>
      <c r="L59" s="294">
        <v>170.14949999999999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173</v>
      </c>
      <c r="B60" s="285">
        <v>0.24149999999999999</v>
      </c>
      <c r="C60" s="286">
        <v>38178.495699999999</v>
      </c>
      <c r="D60" s="287">
        <v>27461.1204</v>
      </c>
      <c r="E60" s="287">
        <v>33396.203099999999</v>
      </c>
      <c r="F60" s="287">
        <v>47747.716899999999</v>
      </c>
      <c r="G60" s="287">
        <v>70849.766399999993</v>
      </c>
      <c r="H60" s="287">
        <v>44386.920100000003</v>
      </c>
      <c r="I60" s="288">
        <v>20.67</v>
      </c>
      <c r="J60" s="288">
        <v>0.73</v>
      </c>
      <c r="K60" s="288">
        <v>10.89</v>
      </c>
      <c r="L60" s="288">
        <v>171.38820000000001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174</v>
      </c>
      <c r="B61" s="291">
        <v>0.62839999999999996</v>
      </c>
      <c r="C61" s="292">
        <v>33903.252800000002</v>
      </c>
      <c r="D61" s="293">
        <v>26567.02</v>
      </c>
      <c r="E61" s="293">
        <v>29815.986000000001</v>
      </c>
      <c r="F61" s="293">
        <v>39016.299400000004</v>
      </c>
      <c r="G61" s="293">
        <v>47366.576399999998</v>
      </c>
      <c r="H61" s="293">
        <v>36349.4732</v>
      </c>
      <c r="I61" s="294">
        <v>17.55</v>
      </c>
      <c r="J61" s="294">
        <v>1.06</v>
      </c>
      <c r="K61" s="294">
        <v>11.38</v>
      </c>
      <c r="L61" s="294">
        <v>168.33269999999999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175</v>
      </c>
      <c r="B62" s="285">
        <v>0.28820000000000001</v>
      </c>
      <c r="C62" s="286">
        <v>31339.710800000001</v>
      </c>
      <c r="D62" s="287">
        <v>25557.780900000002</v>
      </c>
      <c r="E62" s="287">
        <v>28390.829600000001</v>
      </c>
      <c r="F62" s="287">
        <v>39955.703399999999</v>
      </c>
      <c r="G62" s="287">
        <v>49426.1731</v>
      </c>
      <c r="H62" s="287">
        <v>35409.477200000001</v>
      </c>
      <c r="I62" s="288">
        <v>15.45</v>
      </c>
      <c r="J62" s="288">
        <v>0.81</v>
      </c>
      <c r="K62" s="288">
        <v>11.41</v>
      </c>
      <c r="L62" s="288">
        <v>170.09190000000001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176</v>
      </c>
      <c r="B63" s="291">
        <v>1.6083000000000001</v>
      </c>
      <c r="C63" s="292">
        <v>30355.435700000002</v>
      </c>
      <c r="D63" s="293">
        <v>13496.145</v>
      </c>
      <c r="E63" s="293">
        <v>24539.847699999998</v>
      </c>
      <c r="F63" s="293">
        <v>34630.686900000001</v>
      </c>
      <c r="G63" s="293">
        <v>41416.091</v>
      </c>
      <c r="H63" s="293">
        <v>31199.365399999999</v>
      </c>
      <c r="I63" s="294">
        <v>14.97</v>
      </c>
      <c r="J63" s="294">
        <v>1.1299999999999999</v>
      </c>
      <c r="K63" s="294">
        <v>10.11</v>
      </c>
      <c r="L63" s="294">
        <v>171.22409999999999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177</v>
      </c>
      <c r="B64" s="285">
        <v>0.51090000000000002</v>
      </c>
      <c r="C64" s="286">
        <v>41489.923799999997</v>
      </c>
      <c r="D64" s="287">
        <v>30028.433000000001</v>
      </c>
      <c r="E64" s="287">
        <v>34793.782299999999</v>
      </c>
      <c r="F64" s="287">
        <v>50944.051599999999</v>
      </c>
      <c r="G64" s="287">
        <v>58938.844100000002</v>
      </c>
      <c r="H64" s="287">
        <v>43662.775900000001</v>
      </c>
      <c r="I64" s="288">
        <v>17.489999999999998</v>
      </c>
      <c r="J64" s="288">
        <v>2.31</v>
      </c>
      <c r="K64" s="288">
        <v>10.4</v>
      </c>
      <c r="L64" s="288">
        <v>170.34569999999999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178</v>
      </c>
      <c r="B65" s="291">
        <v>3.4599999999999999E-2</v>
      </c>
      <c r="C65" s="292">
        <v>35894.701099999998</v>
      </c>
      <c r="D65" s="293">
        <v>30876.996800000001</v>
      </c>
      <c r="E65" s="293">
        <v>33303.549299999999</v>
      </c>
      <c r="F65" s="293">
        <v>37245.572699999997</v>
      </c>
      <c r="G65" s="293">
        <v>38262.832699999999</v>
      </c>
      <c r="H65" s="293">
        <v>35013.557500000003</v>
      </c>
      <c r="I65" s="294">
        <v>25.03</v>
      </c>
      <c r="J65" s="294">
        <v>1.33</v>
      </c>
      <c r="K65" s="294">
        <v>11.44</v>
      </c>
      <c r="L65" s="294">
        <v>173.37139999999999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179</v>
      </c>
      <c r="B66" s="285">
        <v>1.3290999999999999</v>
      </c>
      <c r="C66" s="286">
        <v>34192.839699999997</v>
      </c>
      <c r="D66" s="287">
        <v>21833.493900000001</v>
      </c>
      <c r="E66" s="287">
        <v>26042.974900000001</v>
      </c>
      <c r="F66" s="287">
        <v>42858.216</v>
      </c>
      <c r="G66" s="287">
        <v>56895.872000000003</v>
      </c>
      <c r="H66" s="287">
        <v>36989.191899999998</v>
      </c>
      <c r="I66" s="288">
        <v>17.829999999999998</v>
      </c>
      <c r="J66" s="288">
        <v>1.78</v>
      </c>
      <c r="K66" s="288">
        <v>11.25</v>
      </c>
      <c r="L66" s="288">
        <v>170.773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180</v>
      </c>
      <c r="B67" s="291">
        <v>2.8045</v>
      </c>
      <c r="C67" s="292">
        <v>21362.2677</v>
      </c>
      <c r="D67" s="293">
        <v>15838.937900000001</v>
      </c>
      <c r="E67" s="293">
        <v>17642.305100000001</v>
      </c>
      <c r="F67" s="293">
        <v>28732.109899999999</v>
      </c>
      <c r="G67" s="293">
        <v>33910.7523</v>
      </c>
      <c r="H67" s="293">
        <v>23730.820299999999</v>
      </c>
      <c r="I67" s="294">
        <v>13.34</v>
      </c>
      <c r="J67" s="294">
        <v>1.34</v>
      </c>
      <c r="K67" s="294">
        <v>9.11</v>
      </c>
      <c r="L67" s="294">
        <v>172.5549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181</v>
      </c>
      <c r="B68" s="285">
        <v>3.7199999999999997E-2</v>
      </c>
      <c r="C68" s="286">
        <v>31987.738099999999</v>
      </c>
      <c r="D68" s="287">
        <v>20877.582900000001</v>
      </c>
      <c r="E68" s="287">
        <v>27552.7719</v>
      </c>
      <c r="F68" s="287">
        <v>41303.875599999999</v>
      </c>
      <c r="G68" s="287">
        <v>42007.286200000002</v>
      </c>
      <c r="H68" s="287">
        <v>33355.908799999997</v>
      </c>
      <c r="I68" s="288">
        <v>15.76</v>
      </c>
      <c r="J68" s="288">
        <v>1.28</v>
      </c>
      <c r="K68" s="288">
        <v>12.17</v>
      </c>
      <c r="L68" s="288">
        <v>168.00550000000001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182</v>
      </c>
      <c r="B69" s="291">
        <v>0.56999999999999995</v>
      </c>
      <c r="C69" s="292">
        <v>26480.866999999998</v>
      </c>
      <c r="D69" s="293">
        <v>24528.971099999999</v>
      </c>
      <c r="E69" s="293">
        <v>25220.1849</v>
      </c>
      <c r="F69" s="293">
        <v>28583.311399999999</v>
      </c>
      <c r="G69" s="293">
        <v>31064.594499999999</v>
      </c>
      <c r="H69" s="293">
        <v>27400.8943</v>
      </c>
      <c r="I69" s="294">
        <v>15.73</v>
      </c>
      <c r="J69" s="294">
        <v>2.04</v>
      </c>
      <c r="K69" s="294">
        <v>10.48</v>
      </c>
      <c r="L69" s="294">
        <v>165.57929999999999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183</v>
      </c>
      <c r="B70" s="285">
        <v>6.93E-2</v>
      </c>
      <c r="C70" s="286">
        <v>22335.871999999999</v>
      </c>
      <c r="D70" s="287">
        <v>18763.960999999999</v>
      </c>
      <c r="E70" s="287">
        <v>19908.3809</v>
      </c>
      <c r="F70" s="287">
        <v>24716.393899999999</v>
      </c>
      <c r="G70" s="287">
        <v>30155.8891</v>
      </c>
      <c r="H70" s="287">
        <v>23777.056700000001</v>
      </c>
      <c r="I70" s="288">
        <v>29.72</v>
      </c>
      <c r="J70" s="288">
        <v>2.0299999999999998</v>
      </c>
      <c r="K70" s="288">
        <v>10.210000000000001</v>
      </c>
      <c r="L70" s="288">
        <v>170.93690000000001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184</v>
      </c>
      <c r="B71" s="291">
        <v>5.74E-2</v>
      </c>
      <c r="C71" s="292">
        <v>24284.307000000001</v>
      </c>
      <c r="D71" s="293">
        <v>22166.585899999998</v>
      </c>
      <c r="E71" s="293">
        <v>23462.0864</v>
      </c>
      <c r="F71" s="293">
        <v>26083.27</v>
      </c>
      <c r="G71" s="293">
        <v>26900.168600000001</v>
      </c>
      <c r="H71" s="293">
        <v>24934.139800000001</v>
      </c>
      <c r="I71" s="294">
        <v>3.36</v>
      </c>
      <c r="J71" s="294">
        <v>3.77</v>
      </c>
      <c r="K71" s="294">
        <v>10.89</v>
      </c>
      <c r="L71" s="294">
        <v>176.39160000000001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185</v>
      </c>
      <c r="B72" s="285">
        <v>2.2639999999999998</v>
      </c>
      <c r="C72" s="286">
        <v>27110.1443</v>
      </c>
      <c r="D72" s="287">
        <v>20871.394</v>
      </c>
      <c r="E72" s="287">
        <v>23759.2078</v>
      </c>
      <c r="F72" s="287">
        <v>32805.679600000003</v>
      </c>
      <c r="G72" s="287">
        <v>37962.039799999999</v>
      </c>
      <c r="H72" s="287">
        <v>28395.197499999998</v>
      </c>
      <c r="I72" s="288">
        <v>20.39</v>
      </c>
      <c r="J72" s="288">
        <v>0.76</v>
      </c>
      <c r="K72" s="288">
        <v>10.16</v>
      </c>
      <c r="L72" s="288">
        <v>172.11240000000001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186</v>
      </c>
      <c r="B73" s="291">
        <v>0.27689999999999998</v>
      </c>
      <c r="C73" s="292">
        <v>25282.521100000002</v>
      </c>
      <c r="D73" s="293">
        <v>20679.9925</v>
      </c>
      <c r="E73" s="293">
        <v>23351.155699999999</v>
      </c>
      <c r="F73" s="293">
        <v>28493.474399999999</v>
      </c>
      <c r="G73" s="293">
        <v>32965.8897</v>
      </c>
      <c r="H73" s="293">
        <v>26207.853800000001</v>
      </c>
      <c r="I73" s="294">
        <v>13.95</v>
      </c>
      <c r="J73" s="294">
        <v>2.35</v>
      </c>
      <c r="K73" s="294">
        <v>11.82</v>
      </c>
      <c r="L73" s="294">
        <v>173.4734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187</v>
      </c>
      <c r="B74" s="285">
        <v>0.12770000000000001</v>
      </c>
      <c r="C74" s="286">
        <v>31352.546200000001</v>
      </c>
      <c r="D74" s="287">
        <v>25128.1145</v>
      </c>
      <c r="E74" s="287">
        <v>25982.2264</v>
      </c>
      <c r="F74" s="287">
        <v>35672.5308</v>
      </c>
      <c r="G74" s="287">
        <v>41725.6754</v>
      </c>
      <c r="H74" s="287">
        <v>31678.141199999998</v>
      </c>
      <c r="I74" s="288">
        <v>16.14</v>
      </c>
      <c r="J74" s="288">
        <v>1.79</v>
      </c>
      <c r="K74" s="288">
        <v>11.28</v>
      </c>
      <c r="L74" s="288">
        <v>172.00069999999999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188</v>
      </c>
      <c r="B75" s="291">
        <v>1.5650999999999999</v>
      </c>
      <c r="C75" s="292">
        <v>27322.889800000001</v>
      </c>
      <c r="D75" s="293">
        <v>18222</v>
      </c>
      <c r="E75" s="293">
        <v>22573.674299999999</v>
      </c>
      <c r="F75" s="293">
        <v>34477.859799999998</v>
      </c>
      <c r="G75" s="293">
        <v>44085.601000000002</v>
      </c>
      <c r="H75" s="293">
        <v>29577.765899999999</v>
      </c>
      <c r="I75" s="294">
        <v>17.809999999999999</v>
      </c>
      <c r="J75" s="294">
        <v>4.24</v>
      </c>
      <c r="K75" s="294">
        <v>10.26</v>
      </c>
      <c r="L75" s="294">
        <v>169.9872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189</v>
      </c>
      <c r="B76" s="285">
        <v>0.58140000000000003</v>
      </c>
      <c r="C76" s="286">
        <v>34215.424800000001</v>
      </c>
      <c r="D76" s="287">
        <v>22512.593499999999</v>
      </c>
      <c r="E76" s="287">
        <v>28497.877199999999</v>
      </c>
      <c r="F76" s="287">
        <v>42195.1777</v>
      </c>
      <c r="G76" s="287">
        <v>48078.158100000001</v>
      </c>
      <c r="H76" s="287">
        <v>35650.771200000003</v>
      </c>
      <c r="I76" s="288">
        <v>10.55</v>
      </c>
      <c r="J76" s="288">
        <v>2.79</v>
      </c>
      <c r="K76" s="288">
        <v>12.15</v>
      </c>
      <c r="L76" s="288">
        <v>163.15819999999999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190</v>
      </c>
      <c r="B77" s="291">
        <v>0.67720000000000002</v>
      </c>
      <c r="C77" s="292">
        <v>22413.458299999998</v>
      </c>
      <c r="D77" s="293">
        <v>20971.145</v>
      </c>
      <c r="E77" s="293">
        <v>21683.979200000002</v>
      </c>
      <c r="F77" s="293">
        <v>24055.739799999999</v>
      </c>
      <c r="G77" s="293">
        <v>26338.584200000001</v>
      </c>
      <c r="H77" s="293">
        <v>23138.6342</v>
      </c>
      <c r="I77" s="294">
        <v>13.78</v>
      </c>
      <c r="J77" s="294">
        <v>1.26</v>
      </c>
      <c r="K77" s="294">
        <v>11.64</v>
      </c>
      <c r="L77" s="294">
        <v>164.1156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191</v>
      </c>
      <c r="B78" s="285">
        <v>0.17499999999999999</v>
      </c>
      <c r="C78" s="286">
        <v>33162.140899999999</v>
      </c>
      <c r="D78" s="287">
        <v>22220.780599999998</v>
      </c>
      <c r="E78" s="287">
        <v>27147.923999999999</v>
      </c>
      <c r="F78" s="287">
        <v>38580.890500000001</v>
      </c>
      <c r="G78" s="287">
        <v>43538.682800000002</v>
      </c>
      <c r="H78" s="287">
        <v>33983.996400000004</v>
      </c>
      <c r="I78" s="288">
        <v>9.86</v>
      </c>
      <c r="J78" s="288">
        <v>1.51</v>
      </c>
      <c r="K78" s="288">
        <v>11.03</v>
      </c>
      <c r="L78" s="288">
        <v>169.49809999999999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192</v>
      </c>
      <c r="B79" s="291">
        <v>0.54159999999999997</v>
      </c>
      <c r="C79" s="292">
        <v>23266.255499999999</v>
      </c>
      <c r="D79" s="293">
        <v>15900.463900000001</v>
      </c>
      <c r="E79" s="293">
        <v>17976.412199999999</v>
      </c>
      <c r="F79" s="293">
        <v>28257.880700000002</v>
      </c>
      <c r="G79" s="293">
        <v>33603.940900000001</v>
      </c>
      <c r="H79" s="293">
        <v>23978.159</v>
      </c>
      <c r="I79" s="294">
        <v>11.22</v>
      </c>
      <c r="J79" s="294">
        <v>8.33</v>
      </c>
      <c r="K79" s="294">
        <v>10.4</v>
      </c>
      <c r="L79" s="294">
        <v>176.78870000000001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193</v>
      </c>
      <c r="B80" s="285">
        <v>0.98180000000000001</v>
      </c>
      <c r="C80" s="286">
        <v>28331.737099999998</v>
      </c>
      <c r="D80" s="287">
        <v>19522.0167</v>
      </c>
      <c r="E80" s="287">
        <v>22668.2484</v>
      </c>
      <c r="F80" s="287">
        <v>37476.107799999998</v>
      </c>
      <c r="G80" s="287">
        <v>46219.325499999999</v>
      </c>
      <c r="H80" s="287">
        <v>31069.013800000001</v>
      </c>
      <c r="I80" s="288">
        <v>16.809999999999999</v>
      </c>
      <c r="J80" s="288">
        <v>3.92</v>
      </c>
      <c r="K80" s="288">
        <v>10.14</v>
      </c>
      <c r="L80" s="288">
        <v>175.8527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194</v>
      </c>
      <c r="B81" s="291">
        <v>5.3916000000000004</v>
      </c>
      <c r="C81" s="292">
        <v>21965.025799999999</v>
      </c>
      <c r="D81" s="293">
        <v>16475.6656</v>
      </c>
      <c r="E81" s="293">
        <v>19331.095499999999</v>
      </c>
      <c r="F81" s="293">
        <v>26272.803100000001</v>
      </c>
      <c r="G81" s="293">
        <v>32621.98</v>
      </c>
      <c r="H81" s="293">
        <v>23345.909500000002</v>
      </c>
      <c r="I81" s="294">
        <v>14.24</v>
      </c>
      <c r="J81" s="294">
        <v>3.76</v>
      </c>
      <c r="K81" s="294">
        <v>9.41</v>
      </c>
      <c r="L81" s="294">
        <v>175.4084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195</v>
      </c>
      <c r="B82" s="285">
        <v>0.54090000000000005</v>
      </c>
      <c r="C82" s="286">
        <v>25530.9375</v>
      </c>
      <c r="D82" s="287">
        <v>19422.9355</v>
      </c>
      <c r="E82" s="287">
        <v>22455.696199999998</v>
      </c>
      <c r="F82" s="287">
        <v>29417.262200000001</v>
      </c>
      <c r="G82" s="287">
        <v>32767.760699999999</v>
      </c>
      <c r="H82" s="287">
        <v>25934.8593</v>
      </c>
      <c r="I82" s="288">
        <v>9.89</v>
      </c>
      <c r="J82" s="288">
        <v>7.66</v>
      </c>
      <c r="K82" s="288">
        <v>10.26</v>
      </c>
      <c r="L82" s="288">
        <v>172.83629999999999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196</v>
      </c>
      <c r="B83" s="291">
        <v>4.2099999999999999E-2</v>
      </c>
      <c r="C83" s="292">
        <v>22866.334299999999</v>
      </c>
      <c r="D83" s="293">
        <v>15263.6666</v>
      </c>
      <c r="E83" s="293">
        <v>19255.911100000001</v>
      </c>
      <c r="F83" s="293">
        <v>26343.622800000001</v>
      </c>
      <c r="G83" s="293">
        <v>30845.258000000002</v>
      </c>
      <c r="H83" s="293">
        <v>23014.6155</v>
      </c>
      <c r="I83" s="294">
        <v>7.55</v>
      </c>
      <c r="J83" s="294">
        <v>4.51</v>
      </c>
      <c r="K83" s="294">
        <v>7.71</v>
      </c>
      <c r="L83" s="294">
        <v>173.8296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197</v>
      </c>
      <c r="B84" s="285">
        <v>0.48749999999999999</v>
      </c>
      <c r="C84" s="286">
        <v>22585.7634</v>
      </c>
      <c r="D84" s="287">
        <v>17807.029900000001</v>
      </c>
      <c r="E84" s="287">
        <v>19982.175800000001</v>
      </c>
      <c r="F84" s="287">
        <v>25786.968000000001</v>
      </c>
      <c r="G84" s="287">
        <v>28324.778300000002</v>
      </c>
      <c r="H84" s="287">
        <v>22969.952300000001</v>
      </c>
      <c r="I84" s="288">
        <v>5.99</v>
      </c>
      <c r="J84" s="288">
        <v>12.92</v>
      </c>
      <c r="K84" s="288">
        <v>10.47</v>
      </c>
      <c r="L84" s="288">
        <v>172.59469999999999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198</v>
      </c>
      <c r="B85" s="291">
        <v>6.4199999999999993E-2</v>
      </c>
      <c r="C85" s="292">
        <v>38472.820699999997</v>
      </c>
      <c r="D85" s="293">
        <v>26708.315399999999</v>
      </c>
      <c r="E85" s="293">
        <v>29531.860700000001</v>
      </c>
      <c r="F85" s="293">
        <v>61135.886200000001</v>
      </c>
      <c r="G85" s="293">
        <v>66260.574099999998</v>
      </c>
      <c r="H85" s="293">
        <v>45952.194199999998</v>
      </c>
      <c r="I85" s="294">
        <v>14.03</v>
      </c>
      <c r="J85" s="294">
        <v>16.97</v>
      </c>
      <c r="K85" s="294">
        <v>10.029999999999999</v>
      </c>
      <c r="L85" s="294">
        <v>172.4932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199</v>
      </c>
      <c r="B86" s="285">
        <v>0.92179999999999995</v>
      </c>
      <c r="C86" s="286">
        <v>18613.723900000001</v>
      </c>
      <c r="D86" s="287">
        <v>14209.8333</v>
      </c>
      <c r="E86" s="287">
        <v>15581.4166</v>
      </c>
      <c r="F86" s="287">
        <v>24469.2202</v>
      </c>
      <c r="G86" s="287">
        <v>31107.125100000001</v>
      </c>
      <c r="H86" s="287">
        <v>21942.402699999999</v>
      </c>
      <c r="I86" s="288">
        <v>10.09</v>
      </c>
      <c r="J86" s="288">
        <v>10.64</v>
      </c>
      <c r="K86" s="288">
        <v>9.4700000000000006</v>
      </c>
      <c r="L86" s="288">
        <v>173.73939999999999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200</v>
      </c>
      <c r="B87" s="291">
        <v>2.3508</v>
      </c>
      <c r="C87" s="292">
        <v>27064.215</v>
      </c>
      <c r="D87" s="293">
        <v>20878.9385</v>
      </c>
      <c r="E87" s="293">
        <v>23942.797299999998</v>
      </c>
      <c r="F87" s="293">
        <v>32950.302600000003</v>
      </c>
      <c r="G87" s="293">
        <v>37004.576099999998</v>
      </c>
      <c r="H87" s="293">
        <v>28338.004499999999</v>
      </c>
      <c r="I87" s="294">
        <v>19.260000000000002</v>
      </c>
      <c r="J87" s="294">
        <v>11.25</v>
      </c>
      <c r="K87" s="294">
        <v>9</v>
      </c>
      <c r="L87" s="294">
        <v>186.7483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201</v>
      </c>
      <c r="B88" s="285">
        <v>0.47770000000000001</v>
      </c>
      <c r="C88" s="286">
        <v>23477.898700000002</v>
      </c>
      <c r="D88" s="287">
        <v>19807.143100000001</v>
      </c>
      <c r="E88" s="287">
        <v>22171.1505</v>
      </c>
      <c r="F88" s="287">
        <v>27444.182199999999</v>
      </c>
      <c r="G88" s="287">
        <v>32015.271199999999</v>
      </c>
      <c r="H88" s="287">
        <v>25118.040499999999</v>
      </c>
      <c r="I88" s="288">
        <v>16.28</v>
      </c>
      <c r="J88" s="288">
        <v>1.8</v>
      </c>
      <c r="K88" s="288">
        <v>12.1</v>
      </c>
      <c r="L88" s="288">
        <v>174.2116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202</v>
      </c>
      <c r="B89" s="291">
        <v>0.57269999999999999</v>
      </c>
      <c r="C89" s="292">
        <v>28207.565699999999</v>
      </c>
      <c r="D89" s="293">
        <v>18660.768700000001</v>
      </c>
      <c r="E89" s="293">
        <v>21470.195500000002</v>
      </c>
      <c r="F89" s="293">
        <v>33448.874100000001</v>
      </c>
      <c r="G89" s="293">
        <v>36800.7837</v>
      </c>
      <c r="H89" s="293">
        <v>27723.3498</v>
      </c>
      <c r="I89" s="294">
        <v>18.87</v>
      </c>
      <c r="J89" s="294">
        <v>2.1</v>
      </c>
      <c r="K89" s="294">
        <v>12.38</v>
      </c>
      <c r="L89" s="294">
        <v>178.334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203</v>
      </c>
      <c r="B90" s="285">
        <v>0.57140000000000002</v>
      </c>
      <c r="C90" s="286">
        <v>38264.457900000001</v>
      </c>
      <c r="D90" s="287">
        <v>18687.442599999998</v>
      </c>
      <c r="E90" s="287">
        <v>28196.238000000001</v>
      </c>
      <c r="F90" s="287">
        <v>58841.912700000001</v>
      </c>
      <c r="G90" s="287">
        <v>61894.412900000003</v>
      </c>
      <c r="H90" s="287">
        <v>41106.075199999999</v>
      </c>
      <c r="I90" s="288">
        <v>22.69</v>
      </c>
      <c r="J90" s="288">
        <v>10.119999999999999</v>
      </c>
      <c r="K90" s="288">
        <v>12.65</v>
      </c>
      <c r="L90" s="288">
        <v>167.38030000000001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204</v>
      </c>
      <c r="B91" s="291">
        <v>1.0162</v>
      </c>
      <c r="C91" s="292">
        <v>56114.5645</v>
      </c>
      <c r="D91" s="293">
        <v>25823.316299999999</v>
      </c>
      <c r="E91" s="293">
        <v>47511.247900000002</v>
      </c>
      <c r="F91" s="293">
        <v>58430.309200000003</v>
      </c>
      <c r="G91" s="293">
        <v>60968.075700000001</v>
      </c>
      <c r="H91" s="293">
        <v>50310.379099999998</v>
      </c>
      <c r="I91" s="294">
        <v>21.03</v>
      </c>
      <c r="J91" s="294">
        <v>14.24</v>
      </c>
      <c r="K91" s="294">
        <v>11.98</v>
      </c>
      <c r="L91" s="294">
        <v>161.06059999999999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205</v>
      </c>
      <c r="B92" s="285">
        <v>5.3262</v>
      </c>
      <c r="C92" s="286">
        <v>28463.2955</v>
      </c>
      <c r="D92" s="287">
        <v>22867.044399999999</v>
      </c>
      <c r="E92" s="287">
        <v>25379.756300000001</v>
      </c>
      <c r="F92" s="287">
        <v>34703.991499999996</v>
      </c>
      <c r="G92" s="287">
        <v>40582.000399999997</v>
      </c>
      <c r="H92" s="287">
        <v>30342.801100000001</v>
      </c>
      <c r="I92" s="288">
        <v>13.81</v>
      </c>
      <c r="J92" s="288">
        <v>5.4</v>
      </c>
      <c r="K92" s="288">
        <v>12.01</v>
      </c>
      <c r="L92" s="288">
        <v>173.68180000000001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206</v>
      </c>
      <c r="B93" s="291">
        <v>5.8360000000000003</v>
      </c>
      <c r="C93" s="292">
        <v>33027.676700000004</v>
      </c>
      <c r="D93" s="293">
        <v>21806.118999999999</v>
      </c>
      <c r="E93" s="293">
        <v>27506.873899999999</v>
      </c>
      <c r="F93" s="293">
        <v>41137.566899999998</v>
      </c>
      <c r="G93" s="293">
        <v>57819.952299999997</v>
      </c>
      <c r="H93" s="293">
        <v>36014.314899999998</v>
      </c>
      <c r="I93" s="294">
        <v>17.37</v>
      </c>
      <c r="J93" s="294">
        <v>7.55</v>
      </c>
      <c r="K93" s="294">
        <v>12.58</v>
      </c>
      <c r="L93" s="294">
        <v>167.8546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207</v>
      </c>
      <c r="B94" s="285">
        <v>1.8167</v>
      </c>
      <c r="C94" s="286">
        <v>30087.3802</v>
      </c>
      <c r="D94" s="287">
        <v>24253.740900000001</v>
      </c>
      <c r="E94" s="287">
        <v>26472.116900000001</v>
      </c>
      <c r="F94" s="287">
        <v>53408.0147</v>
      </c>
      <c r="G94" s="287">
        <v>59680.782299999999</v>
      </c>
      <c r="H94" s="287">
        <v>36816.486499999999</v>
      </c>
      <c r="I94" s="288">
        <v>21.16</v>
      </c>
      <c r="J94" s="288">
        <v>7</v>
      </c>
      <c r="K94" s="288">
        <v>12.23</v>
      </c>
      <c r="L94" s="288">
        <v>169.5951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208</v>
      </c>
      <c r="B95" s="291">
        <v>2.4028</v>
      </c>
      <c r="C95" s="292">
        <v>32320.465700000001</v>
      </c>
      <c r="D95" s="293">
        <v>24582.839400000001</v>
      </c>
      <c r="E95" s="293">
        <v>28524.1466</v>
      </c>
      <c r="F95" s="293">
        <v>37171.506600000001</v>
      </c>
      <c r="G95" s="293">
        <v>43164.007700000002</v>
      </c>
      <c r="H95" s="293">
        <v>33410.1325</v>
      </c>
      <c r="I95" s="294">
        <v>18.86</v>
      </c>
      <c r="J95" s="294">
        <v>6.44</v>
      </c>
      <c r="K95" s="294">
        <v>12.14</v>
      </c>
      <c r="L95" s="294">
        <v>176.82640000000001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209</v>
      </c>
      <c r="B96" s="285">
        <v>1.6117999999999999</v>
      </c>
      <c r="C96" s="286">
        <v>30020.4395</v>
      </c>
      <c r="D96" s="287">
        <v>15365.5762</v>
      </c>
      <c r="E96" s="287">
        <v>21128.320400000001</v>
      </c>
      <c r="F96" s="287">
        <v>35507.625500000002</v>
      </c>
      <c r="G96" s="287">
        <v>41251.256999999998</v>
      </c>
      <c r="H96" s="287">
        <v>29395.470600000001</v>
      </c>
      <c r="I96" s="288">
        <v>18.11</v>
      </c>
      <c r="J96" s="288">
        <v>7.09</v>
      </c>
      <c r="K96" s="288">
        <v>12.28</v>
      </c>
      <c r="L96" s="288">
        <v>173.66650000000001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210</v>
      </c>
      <c r="B97" s="291">
        <v>0.88700000000000001</v>
      </c>
      <c r="C97" s="292">
        <v>34619.852400000003</v>
      </c>
      <c r="D97" s="293">
        <v>29422.632799999999</v>
      </c>
      <c r="E97" s="293">
        <v>31534.227299999999</v>
      </c>
      <c r="F97" s="293">
        <v>41555.308400000002</v>
      </c>
      <c r="G97" s="293">
        <v>59188.878700000001</v>
      </c>
      <c r="H97" s="293">
        <v>38468.0936</v>
      </c>
      <c r="I97" s="294">
        <v>11.53</v>
      </c>
      <c r="J97" s="294">
        <v>10.87</v>
      </c>
      <c r="K97" s="294">
        <v>11.48</v>
      </c>
      <c r="L97" s="294">
        <v>154.5607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211</v>
      </c>
      <c r="B98" s="285">
        <v>0.23860000000000001</v>
      </c>
      <c r="C98" s="286">
        <v>24385.8737</v>
      </c>
      <c r="D98" s="287">
        <v>19264.75</v>
      </c>
      <c r="E98" s="287">
        <v>21370.199700000001</v>
      </c>
      <c r="F98" s="287">
        <v>26962.262200000001</v>
      </c>
      <c r="G98" s="287">
        <v>29533.0134</v>
      </c>
      <c r="H98" s="287">
        <v>24607.403600000001</v>
      </c>
      <c r="I98" s="288">
        <v>15.69</v>
      </c>
      <c r="J98" s="288">
        <v>10.78</v>
      </c>
      <c r="K98" s="288">
        <v>9.75</v>
      </c>
      <c r="L98" s="288">
        <v>178.8749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212</v>
      </c>
      <c r="B99" s="291">
        <v>1.3524</v>
      </c>
      <c r="C99" s="292">
        <v>30116.7762</v>
      </c>
      <c r="D99" s="293">
        <v>22674.9208</v>
      </c>
      <c r="E99" s="293">
        <v>26119.776999999998</v>
      </c>
      <c r="F99" s="293">
        <v>36056.775600000001</v>
      </c>
      <c r="G99" s="293">
        <v>53901.583400000003</v>
      </c>
      <c r="H99" s="293">
        <v>32963.763400000003</v>
      </c>
      <c r="I99" s="294">
        <v>16.52</v>
      </c>
      <c r="J99" s="294">
        <v>8.7899999999999991</v>
      </c>
      <c r="K99" s="294">
        <v>12.59</v>
      </c>
      <c r="L99" s="294">
        <v>164.77510000000001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213</v>
      </c>
      <c r="B100" s="285">
        <v>0.129</v>
      </c>
      <c r="C100" s="286">
        <v>32804.903700000003</v>
      </c>
      <c r="D100" s="287">
        <v>25684.8825</v>
      </c>
      <c r="E100" s="287">
        <v>28147.203300000001</v>
      </c>
      <c r="F100" s="287">
        <v>36478.142800000001</v>
      </c>
      <c r="G100" s="287">
        <v>39058.254999999997</v>
      </c>
      <c r="H100" s="287">
        <v>32608.757900000001</v>
      </c>
      <c r="I100" s="288">
        <v>21.53</v>
      </c>
      <c r="J100" s="288">
        <v>7.73</v>
      </c>
      <c r="K100" s="288">
        <v>9.81</v>
      </c>
      <c r="L100" s="288">
        <v>173.14340000000001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214</v>
      </c>
      <c r="B101" s="291">
        <v>0.4289</v>
      </c>
      <c r="C101" s="292">
        <v>34067.498599999999</v>
      </c>
      <c r="D101" s="293">
        <v>27784.196400000001</v>
      </c>
      <c r="E101" s="293">
        <v>31609.181</v>
      </c>
      <c r="F101" s="293">
        <v>39547.938199999997</v>
      </c>
      <c r="G101" s="293">
        <v>42617.298499999997</v>
      </c>
      <c r="H101" s="293">
        <v>35343.357799999998</v>
      </c>
      <c r="I101" s="294">
        <v>14.61</v>
      </c>
      <c r="J101" s="294">
        <v>5.1100000000000003</v>
      </c>
      <c r="K101" s="294">
        <v>10.62</v>
      </c>
      <c r="L101" s="294">
        <v>172.35890000000001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215</v>
      </c>
      <c r="B102" s="285">
        <v>2.8105000000000002</v>
      </c>
      <c r="C102" s="286">
        <v>29067.4699</v>
      </c>
      <c r="D102" s="287">
        <v>23462.137200000001</v>
      </c>
      <c r="E102" s="287">
        <v>26126.373500000002</v>
      </c>
      <c r="F102" s="287">
        <v>33365.672100000003</v>
      </c>
      <c r="G102" s="287">
        <v>38161.050999999999</v>
      </c>
      <c r="H102" s="287">
        <v>30146.470799999999</v>
      </c>
      <c r="I102" s="288">
        <v>16.16</v>
      </c>
      <c r="J102" s="288">
        <v>10.44</v>
      </c>
      <c r="K102" s="288">
        <v>14.16</v>
      </c>
      <c r="L102" s="288">
        <v>170.71889999999999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216</v>
      </c>
      <c r="B103" s="291">
        <v>0.1245</v>
      </c>
      <c r="C103" s="292">
        <v>23555.544300000001</v>
      </c>
      <c r="D103" s="293">
        <v>19829.5</v>
      </c>
      <c r="E103" s="293">
        <v>21405.3891</v>
      </c>
      <c r="F103" s="293">
        <v>25961.784299999999</v>
      </c>
      <c r="G103" s="293">
        <v>27131.215499999998</v>
      </c>
      <c r="H103" s="293">
        <v>23854.664199999999</v>
      </c>
      <c r="I103" s="294">
        <v>15.66</v>
      </c>
      <c r="J103" s="294">
        <v>12.68</v>
      </c>
      <c r="K103" s="294">
        <v>13.63</v>
      </c>
      <c r="L103" s="294">
        <v>168.291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217</v>
      </c>
      <c r="B104" s="285">
        <v>0.65539999999999998</v>
      </c>
      <c r="C104" s="286">
        <v>27787.114099999999</v>
      </c>
      <c r="D104" s="287">
        <v>23223.813099999999</v>
      </c>
      <c r="E104" s="287">
        <v>25636.3472</v>
      </c>
      <c r="F104" s="287">
        <v>33180.405700000003</v>
      </c>
      <c r="G104" s="287">
        <v>37802.002200000003</v>
      </c>
      <c r="H104" s="287">
        <v>29467.248299999999</v>
      </c>
      <c r="I104" s="288">
        <v>18.22</v>
      </c>
      <c r="J104" s="288">
        <v>14.39</v>
      </c>
      <c r="K104" s="288">
        <v>13.91</v>
      </c>
      <c r="L104" s="288">
        <v>171.45230000000001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218</v>
      </c>
      <c r="B105" s="291">
        <v>8.9499999999999996E-2</v>
      </c>
      <c r="C105" s="292">
        <v>20111.518100000001</v>
      </c>
      <c r="D105" s="293">
        <v>13829.590099999999</v>
      </c>
      <c r="E105" s="293">
        <v>15650.198700000001</v>
      </c>
      <c r="F105" s="293">
        <v>25963.855299999999</v>
      </c>
      <c r="G105" s="293">
        <v>29145.9571</v>
      </c>
      <c r="H105" s="293">
        <v>21362.0916</v>
      </c>
      <c r="I105" s="294">
        <v>25.12</v>
      </c>
      <c r="J105" s="294">
        <v>5.0599999999999996</v>
      </c>
      <c r="K105" s="294">
        <v>13.74</v>
      </c>
      <c r="L105" s="294">
        <v>166.92169999999999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219</v>
      </c>
      <c r="B106" s="285">
        <v>0.43059999999999998</v>
      </c>
      <c r="C106" s="286">
        <v>24785.570199999998</v>
      </c>
      <c r="D106" s="287">
        <v>21958.6878</v>
      </c>
      <c r="E106" s="287">
        <v>23159.874100000001</v>
      </c>
      <c r="F106" s="287">
        <v>27230.028200000001</v>
      </c>
      <c r="G106" s="287">
        <v>30701.7268</v>
      </c>
      <c r="H106" s="287">
        <v>25528.643899999999</v>
      </c>
      <c r="I106" s="288">
        <v>15.02</v>
      </c>
      <c r="J106" s="288">
        <v>9.98</v>
      </c>
      <c r="K106" s="288">
        <v>12.87</v>
      </c>
      <c r="L106" s="288">
        <v>170.304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220</v>
      </c>
      <c r="B107" s="291">
        <v>2.6291000000000002</v>
      </c>
      <c r="C107" s="292">
        <v>31978.6021</v>
      </c>
      <c r="D107" s="293">
        <v>23367.534199999998</v>
      </c>
      <c r="E107" s="293">
        <v>26542.2808</v>
      </c>
      <c r="F107" s="293">
        <v>37355.209199999998</v>
      </c>
      <c r="G107" s="293">
        <v>45655.423199999997</v>
      </c>
      <c r="H107" s="293">
        <v>32811.891199999998</v>
      </c>
      <c r="I107" s="294">
        <v>9.58</v>
      </c>
      <c r="J107" s="294">
        <v>13.73</v>
      </c>
      <c r="K107" s="294">
        <v>12.8</v>
      </c>
      <c r="L107" s="294">
        <v>162.60980000000001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221</v>
      </c>
      <c r="B108" s="285">
        <v>2.3683000000000001</v>
      </c>
      <c r="C108" s="286">
        <v>25710.417799999999</v>
      </c>
      <c r="D108" s="287">
        <v>18068.715700000001</v>
      </c>
      <c r="E108" s="287">
        <v>23012.091100000001</v>
      </c>
      <c r="F108" s="287">
        <v>27915.874199999998</v>
      </c>
      <c r="G108" s="287">
        <v>31095.6538</v>
      </c>
      <c r="H108" s="287">
        <v>25439.479800000001</v>
      </c>
      <c r="I108" s="288">
        <v>17.2</v>
      </c>
      <c r="J108" s="288">
        <v>8.19</v>
      </c>
      <c r="K108" s="288">
        <v>14.05</v>
      </c>
      <c r="L108" s="288">
        <v>160.0258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222</v>
      </c>
      <c r="B109" s="291">
        <v>5.2483000000000004</v>
      </c>
      <c r="C109" s="292">
        <v>49395.843000000001</v>
      </c>
      <c r="D109" s="293">
        <v>22129.782599999999</v>
      </c>
      <c r="E109" s="293">
        <v>26981.271799999999</v>
      </c>
      <c r="F109" s="293">
        <v>54088.619700000003</v>
      </c>
      <c r="G109" s="293">
        <v>56953.625599999999</v>
      </c>
      <c r="H109" s="293">
        <v>42088.637499999997</v>
      </c>
      <c r="I109" s="294">
        <v>19.29</v>
      </c>
      <c r="J109" s="294">
        <v>12.78</v>
      </c>
      <c r="K109" s="294">
        <v>11.94</v>
      </c>
      <c r="L109" s="294">
        <v>161.13229999999999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223</v>
      </c>
      <c r="B110" s="285">
        <v>0.3614</v>
      </c>
      <c r="C110" s="286">
        <v>32374.207999999999</v>
      </c>
      <c r="D110" s="287">
        <v>26834.309700000002</v>
      </c>
      <c r="E110" s="287">
        <v>29361.386900000001</v>
      </c>
      <c r="F110" s="287">
        <v>34926.990899999997</v>
      </c>
      <c r="G110" s="287">
        <v>36791.758600000001</v>
      </c>
      <c r="H110" s="287">
        <v>32153.353500000001</v>
      </c>
      <c r="I110" s="288">
        <v>8.9499999999999993</v>
      </c>
      <c r="J110" s="288">
        <v>16.62</v>
      </c>
      <c r="K110" s="288">
        <v>11.99</v>
      </c>
      <c r="L110" s="288">
        <v>170.36089999999999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224</v>
      </c>
      <c r="B111" s="291">
        <v>0.26219999999999999</v>
      </c>
      <c r="C111" s="292">
        <v>35032.218800000002</v>
      </c>
      <c r="D111" s="293">
        <v>26427.978999999999</v>
      </c>
      <c r="E111" s="293">
        <v>33132.186500000003</v>
      </c>
      <c r="F111" s="293">
        <v>36374.025500000003</v>
      </c>
      <c r="G111" s="293">
        <v>38091.456200000001</v>
      </c>
      <c r="H111" s="293">
        <v>34058.596700000002</v>
      </c>
      <c r="I111" s="294">
        <v>4.8899999999999997</v>
      </c>
      <c r="J111" s="294">
        <v>16.3</v>
      </c>
      <c r="K111" s="294">
        <v>10.53</v>
      </c>
      <c r="L111" s="294">
        <v>189.85640000000001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225</v>
      </c>
      <c r="B112" s="285">
        <v>4.0877999999999997</v>
      </c>
      <c r="C112" s="286">
        <v>24890.499</v>
      </c>
      <c r="D112" s="287">
        <v>15367.931200000001</v>
      </c>
      <c r="E112" s="287">
        <v>19875.4787</v>
      </c>
      <c r="F112" s="287">
        <v>32550.986700000001</v>
      </c>
      <c r="G112" s="287">
        <v>37812.680699999997</v>
      </c>
      <c r="H112" s="287">
        <v>26326.915700000001</v>
      </c>
      <c r="I112" s="288">
        <v>17.46</v>
      </c>
      <c r="J112" s="288">
        <v>4.55</v>
      </c>
      <c r="K112" s="288">
        <v>9.93</v>
      </c>
      <c r="L112" s="288">
        <v>183.59049999999999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226</v>
      </c>
      <c r="B113" s="291">
        <v>2.1879</v>
      </c>
      <c r="C113" s="292">
        <v>27838.7225</v>
      </c>
      <c r="D113" s="293">
        <v>21299.2801</v>
      </c>
      <c r="E113" s="293">
        <v>23576.070199999998</v>
      </c>
      <c r="F113" s="293">
        <v>32633.4833</v>
      </c>
      <c r="G113" s="293">
        <v>37687.0193</v>
      </c>
      <c r="H113" s="293">
        <v>28686.220499999999</v>
      </c>
      <c r="I113" s="294">
        <v>18.940000000000001</v>
      </c>
      <c r="J113" s="294">
        <v>4.8899999999999997</v>
      </c>
      <c r="K113" s="294">
        <v>11.79</v>
      </c>
      <c r="L113" s="294">
        <v>191.49850000000001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227</v>
      </c>
      <c r="B114" s="285">
        <v>5.8098999999999998</v>
      </c>
      <c r="C114" s="286">
        <v>28990.4712</v>
      </c>
      <c r="D114" s="287">
        <v>20641.269899999999</v>
      </c>
      <c r="E114" s="287">
        <v>24329.690999999999</v>
      </c>
      <c r="F114" s="287">
        <v>42011.487800000003</v>
      </c>
      <c r="G114" s="287">
        <v>53140.623800000001</v>
      </c>
      <c r="H114" s="287">
        <v>33254.389199999998</v>
      </c>
      <c r="I114" s="288">
        <v>18.73</v>
      </c>
      <c r="J114" s="288">
        <v>8.0299999999999994</v>
      </c>
      <c r="K114" s="288">
        <v>11.48</v>
      </c>
      <c r="L114" s="288">
        <v>168.9579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228</v>
      </c>
      <c r="B115" s="291">
        <v>1.8274999999999999</v>
      </c>
      <c r="C115" s="292">
        <v>16087.232400000001</v>
      </c>
      <c r="D115" s="293">
        <v>13350</v>
      </c>
      <c r="E115" s="293">
        <v>14406.322899999999</v>
      </c>
      <c r="F115" s="293">
        <v>18846.878799999999</v>
      </c>
      <c r="G115" s="293">
        <v>21926.865300000001</v>
      </c>
      <c r="H115" s="293">
        <v>16989.353599999999</v>
      </c>
      <c r="I115" s="294">
        <v>6.68</v>
      </c>
      <c r="J115" s="294">
        <v>2.34</v>
      </c>
      <c r="K115" s="294">
        <v>10.09</v>
      </c>
      <c r="L115" s="294">
        <v>172.38040000000001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229</v>
      </c>
      <c r="B116" s="285">
        <v>3.5005999999999999</v>
      </c>
      <c r="C116" s="286">
        <v>24605.454000000002</v>
      </c>
      <c r="D116" s="287">
        <v>15680.805200000001</v>
      </c>
      <c r="E116" s="287">
        <v>19814.530900000002</v>
      </c>
      <c r="F116" s="287">
        <v>31106.8933</v>
      </c>
      <c r="G116" s="287">
        <v>37085.262699999999</v>
      </c>
      <c r="H116" s="287">
        <v>25781.873</v>
      </c>
      <c r="I116" s="288">
        <v>18.02</v>
      </c>
      <c r="J116" s="288">
        <v>6.31</v>
      </c>
      <c r="K116" s="288">
        <v>12.42</v>
      </c>
      <c r="L116" s="288">
        <v>170.791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230</v>
      </c>
      <c r="B117" s="291">
        <v>0.63100000000000001</v>
      </c>
      <c r="C117" s="292">
        <v>23081.093000000001</v>
      </c>
      <c r="D117" s="293">
        <v>16389.461500000001</v>
      </c>
      <c r="E117" s="293">
        <v>19269.583299999998</v>
      </c>
      <c r="F117" s="293">
        <v>26984.804199999999</v>
      </c>
      <c r="G117" s="293">
        <v>32344.775399999999</v>
      </c>
      <c r="H117" s="293">
        <v>23632.523300000001</v>
      </c>
      <c r="I117" s="294">
        <v>13.93</v>
      </c>
      <c r="J117" s="294">
        <v>3.06</v>
      </c>
      <c r="K117" s="294">
        <v>12.07</v>
      </c>
      <c r="L117" s="294">
        <v>172.5643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231</v>
      </c>
      <c r="B118" s="285">
        <v>0.1028</v>
      </c>
      <c r="C118" s="286">
        <v>17050.152300000002</v>
      </c>
      <c r="D118" s="287">
        <v>14170.1666</v>
      </c>
      <c r="E118" s="287">
        <v>15333.2119</v>
      </c>
      <c r="F118" s="287">
        <v>19167.8776</v>
      </c>
      <c r="G118" s="287">
        <v>30962.194299999999</v>
      </c>
      <c r="H118" s="287">
        <v>18797.123599999999</v>
      </c>
      <c r="I118" s="288">
        <v>5.54</v>
      </c>
      <c r="J118" s="288">
        <v>8.86</v>
      </c>
      <c r="K118" s="288">
        <v>10.63</v>
      </c>
      <c r="L118" s="288">
        <v>177.1671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/>
      <c r="B119" s="291"/>
      <c r="C119" s="292"/>
      <c r="D119" s="293"/>
      <c r="E119" s="293"/>
      <c r="F119" s="293"/>
      <c r="G119" s="293"/>
      <c r="H119" s="293"/>
      <c r="I119" s="294"/>
      <c r="J119" s="294"/>
      <c r="K119" s="294"/>
      <c r="L119" s="294"/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95"/>
      <c r="B120" s="296"/>
      <c r="C120" s="297"/>
      <c r="D120" s="298"/>
      <c r="E120" s="298"/>
      <c r="F120" s="298"/>
      <c r="G120" s="298"/>
      <c r="H120" s="298"/>
      <c r="I120" s="299"/>
      <c r="J120" s="299"/>
      <c r="K120" s="299"/>
      <c r="L120" s="299"/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/>
      <c r="B121" s="291"/>
      <c r="C121" s="292"/>
      <c r="D121" s="293"/>
      <c r="E121" s="293"/>
      <c r="F121" s="293"/>
      <c r="G121" s="293"/>
      <c r="H121" s="293"/>
      <c r="I121" s="294"/>
      <c r="J121" s="294"/>
      <c r="K121" s="294"/>
      <c r="L121" s="294"/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95"/>
      <c r="B122" s="296"/>
      <c r="C122" s="297"/>
      <c r="D122" s="298"/>
      <c r="E122" s="298"/>
      <c r="F122" s="298"/>
      <c r="G122" s="298"/>
      <c r="H122" s="298"/>
      <c r="I122" s="299"/>
      <c r="J122" s="299"/>
      <c r="K122" s="299"/>
      <c r="L122" s="299"/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/>
      <c r="B123" s="291"/>
      <c r="C123" s="292"/>
      <c r="D123" s="293"/>
      <c r="E123" s="293"/>
      <c r="F123" s="293"/>
      <c r="G123" s="293"/>
      <c r="H123" s="293"/>
      <c r="I123" s="294"/>
      <c r="J123" s="294"/>
      <c r="K123" s="294"/>
      <c r="L123" s="294"/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95"/>
      <c r="B124" s="296"/>
      <c r="C124" s="297"/>
      <c r="D124" s="298"/>
      <c r="E124" s="298"/>
      <c r="F124" s="298"/>
      <c r="G124" s="298"/>
      <c r="H124" s="298"/>
      <c r="I124" s="299"/>
      <c r="J124" s="299"/>
      <c r="K124" s="299"/>
      <c r="L124" s="299"/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/>
      <c r="B125" s="291"/>
      <c r="C125" s="292"/>
      <c r="D125" s="293"/>
      <c r="E125" s="293"/>
      <c r="F125" s="293"/>
      <c r="G125" s="293"/>
      <c r="H125" s="293"/>
      <c r="I125" s="294"/>
      <c r="J125" s="294"/>
      <c r="K125" s="294"/>
      <c r="L125" s="294"/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95"/>
      <c r="B126" s="296"/>
      <c r="C126" s="297"/>
      <c r="D126" s="298"/>
      <c r="E126" s="298"/>
      <c r="F126" s="298"/>
      <c r="G126" s="298"/>
      <c r="H126" s="298"/>
      <c r="I126" s="299"/>
      <c r="J126" s="299"/>
      <c r="K126" s="299"/>
      <c r="L126" s="299"/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301"/>
      <c r="B177" s="302"/>
      <c r="C177" s="303"/>
      <c r="D177" s="304"/>
      <c r="E177" s="304"/>
      <c r="F177" s="304"/>
      <c r="G177" s="304"/>
      <c r="H177" s="304"/>
      <c r="I177" s="305"/>
      <c r="J177" s="305"/>
      <c r="K177" s="305"/>
      <c r="L177" s="305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301"/>
      <c r="B178" s="302"/>
      <c r="C178" s="303"/>
      <c r="D178" s="304"/>
      <c r="E178" s="304"/>
      <c r="F178" s="304"/>
      <c r="G178" s="304"/>
      <c r="H178" s="304"/>
      <c r="I178" s="305"/>
      <c r="J178" s="305"/>
      <c r="K178" s="305"/>
      <c r="L178" s="305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301"/>
      <c r="B179" s="302"/>
      <c r="C179" s="303"/>
      <c r="D179" s="304"/>
      <c r="E179" s="304"/>
      <c r="F179" s="304"/>
      <c r="G179" s="304"/>
      <c r="H179" s="304"/>
      <c r="I179" s="305"/>
      <c r="J179" s="305"/>
      <c r="K179" s="305"/>
      <c r="L179" s="305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301"/>
      <c r="B180" s="302"/>
      <c r="C180" s="303"/>
      <c r="D180" s="304"/>
      <c r="E180" s="304"/>
      <c r="F180" s="304"/>
      <c r="G180" s="304"/>
      <c r="H180" s="304"/>
      <c r="I180" s="305"/>
      <c r="J180" s="305"/>
      <c r="K180" s="305"/>
      <c r="L180" s="305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301"/>
      <c r="B181" s="302"/>
      <c r="C181" s="303"/>
      <c r="D181" s="304"/>
      <c r="E181" s="304"/>
      <c r="F181" s="304"/>
      <c r="G181" s="304"/>
      <c r="H181" s="304"/>
      <c r="I181" s="305"/>
      <c r="J181" s="305"/>
      <c r="K181" s="305"/>
      <c r="L181" s="305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301"/>
      <c r="B182" s="302"/>
      <c r="C182" s="303"/>
      <c r="D182" s="304"/>
      <c r="E182" s="304"/>
      <c r="F182" s="304"/>
      <c r="G182" s="304"/>
      <c r="H182" s="304"/>
      <c r="I182" s="305"/>
      <c r="J182" s="305"/>
      <c r="K182" s="305"/>
      <c r="L182" s="305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301"/>
      <c r="B183" s="302"/>
      <c r="C183" s="303"/>
      <c r="D183" s="304"/>
      <c r="E183" s="304"/>
      <c r="F183" s="304"/>
      <c r="G183" s="304"/>
      <c r="H183" s="304"/>
      <c r="I183" s="305"/>
      <c r="J183" s="305"/>
      <c r="K183" s="305"/>
      <c r="L183" s="305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301"/>
      <c r="B184" s="302"/>
      <c r="C184" s="303"/>
      <c r="D184" s="304"/>
      <c r="E184" s="304"/>
      <c r="F184" s="304"/>
      <c r="G184" s="304"/>
      <c r="H184" s="304"/>
      <c r="I184" s="305"/>
      <c r="J184" s="305"/>
      <c r="K184" s="305"/>
      <c r="L184" s="305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301"/>
      <c r="B185" s="302"/>
      <c r="C185" s="303"/>
      <c r="D185" s="304"/>
      <c r="E185" s="304"/>
      <c r="F185" s="304"/>
      <c r="G185" s="304"/>
      <c r="H185" s="304"/>
      <c r="I185" s="305"/>
      <c r="J185" s="305"/>
      <c r="K185" s="305"/>
      <c r="L185" s="305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301"/>
      <c r="B186" s="302"/>
      <c r="C186" s="303"/>
      <c r="D186" s="304"/>
      <c r="E186" s="304"/>
      <c r="F186" s="304"/>
      <c r="G186" s="304"/>
      <c r="H186" s="304"/>
      <c r="I186" s="305"/>
      <c r="J186" s="305"/>
      <c r="K186" s="305"/>
      <c r="L186" s="305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91C2-A88E-40E4-8A2D-2EF87A1AB54F}">
  <sheetPr codeName="List34">
    <tabColor theme="1" tint="0.34998626667073579"/>
  </sheetPr>
  <dimension ref="A1:S38"/>
  <sheetViews>
    <sheetView showGridLines="0" zoomScale="75" zoomScaleNormal="75" zoomScaleSheetLayoutView="100" workbookViewId="0">
      <selection activeCell="G37" sqref="G37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2"/>
      <c r="D1" s="3"/>
      <c r="E1" s="3"/>
      <c r="F1" s="3" t="s">
        <v>232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233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tr">
        <f>VLOOKUP($P$1,[1]System!$N$2:$O$16,2,0)</f>
        <v>Královéhradecký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234</v>
      </c>
      <c r="C7" s="27"/>
      <c r="D7" s="49">
        <v>143.273</v>
      </c>
      <c r="E7" s="28" t="s">
        <v>25</v>
      </c>
      <c r="G7" s="311"/>
    </row>
    <row r="8" spans="1:19" s="22" customFormat="1" ht="20.45" customHeight="1" x14ac:dyDescent="0.25">
      <c r="B8" s="31" t="s">
        <v>235</v>
      </c>
      <c r="C8" s="31"/>
      <c r="D8" s="32">
        <v>3.6248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236</v>
      </c>
      <c r="D11" s="48">
        <v>117.33329999999999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237</v>
      </c>
      <c r="D12" s="48">
        <v>135.5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238</v>
      </c>
      <c r="D13" s="48">
        <v>146.66669999999999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239</v>
      </c>
      <c r="D14" s="48">
        <v>155.43690000000001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240</v>
      </c>
      <c r="D15" s="48">
        <v>165.125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241</v>
      </c>
      <c r="C17" s="27"/>
      <c r="D17" s="49">
        <v>28.630600000000001</v>
      </c>
      <c r="E17" s="28" t="s">
        <v>25</v>
      </c>
    </row>
    <row r="18" spans="2:10" s="30" customFormat="1" ht="20.45" customHeight="1" x14ac:dyDescent="0.2">
      <c r="B18" s="47" t="s">
        <v>242</v>
      </c>
      <c r="C18" s="37"/>
      <c r="D18" s="317">
        <v>14.372299999999999</v>
      </c>
      <c r="E18" s="39" t="s">
        <v>25</v>
      </c>
    </row>
    <row r="19" spans="2:10" s="30" customFormat="1" ht="20.45" customHeight="1" x14ac:dyDescent="0.2">
      <c r="B19" s="47" t="s">
        <v>243</v>
      </c>
      <c r="C19" s="37"/>
      <c r="D19" s="317">
        <v>7.8047000000000004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244</v>
      </c>
      <c r="I23" s="311">
        <f>D7-D8</f>
        <v>139.6482</v>
      </c>
      <c r="J23" s="324" t="str">
        <f>H23&amp;" "&amp;TEXT(I23/($I$23+$I$25+$I$26+$I$27)*100,0)&amp;" %"</f>
        <v>Průměrná měsíční odpracovaná doba bez přesčasu 83 %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245</v>
      </c>
      <c r="I24" s="41">
        <f>D17</f>
        <v>28.630600000000001</v>
      </c>
      <c r="J24" s="324" t="str">
        <f>H24&amp;" "&amp;TEXT((I25/($I$23+$I$25+$I$26+$I$27)*100)+(I26/($I$23+$I$25+$I$26+$I$27)*100)+(I27/($I$23+$I$25+$I$26+$I$27)*100),0)&amp;" %"</f>
        <v>Průměrná měsíční neodpracovaná doba 17 %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246</v>
      </c>
      <c r="I25" s="41">
        <f>D18</f>
        <v>14.372299999999999</v>
      </c>
      <c r="J25" s="324" t="str">
        <f>H25&amp;" "&amp;TEXT(I25/($I$23+$I$25+$I$26+$I$27)*100,0)&amp;" %"</f>
        <v>Dovolená 9 %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247</v>
      </c>
      <c r="I26" s="41">
        <f>D19</f>
        <v>7.8047000000000004</v>
      </c>
      <c r="J26" s="324" t="str">
        <f t="shared" ref="J26" si="0">H26&amp;" "&amp;TEXT(I26/($I$23+$I$25+$I$26+$I$27)*100,0)&amp;" %"</f>
        <v>Nemoc 5 %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248</v>
      </c>
      <c r="I27" s="41">
        <f>(I23+D17)-(I23+D18+D19)</f>
        <v>6.4535999999999945</v>
      </c>
      <c r="J27" s="324" t="str">
        <f>H27&amp;" "&amp;TEXT(ROUND(I24/(I23+I24)*100,0)-(ROUND(I25/($I$23+$I$25+$I$26+$I$27)*100,0))-(ROUND(I26/($I$23+$I$25+$I$26+$I$27)*100,0)),0)&amp;" %"</f>
        <v>Jiné 3 %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CB9CB-D252-46B7-A6D8-F5952440BE2A}">
  <sheetPr codeName="List39">
    <tabColor theme="0" tint="-0.249977111117893"/>
  </sheetPr>
  <dimension ref="A1:Q1432"/>
  <sheetViews>
    <sheetView showGridLines="0" zoomScaleNormal="100" zoomScaleSheetLayoutView="100" workbookViewId="0">
      <selection activeCell="G37" sqref="G37"/>
    </sheetView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3"/>
      <c r="D1" s="1"/>
      <c r="E1" s="2"/>
      <c r="F1" s="3"/>
      <c r="G1" s="3" t="s">
        <v>249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250</v>
      </c>
    </row>
    <row r="3" spans="1:17" ht="14.25" customHeight="1" x14ac:dyDescent="0.2">
      <c r="A3" s="72" t="s">
        <v>251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252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tr">
        <f>VLOOKUP($P$1,[1]System!$N$2:$O$16,2,0)</f>
        <v>Královéhradecký kraj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253</v>
      </c>
      <c r="B8" s="272" t="s">
        <v>254</v>
      </c>
      <c r="C8" s="205" t="s">
        <v>255</v>
      </c>
      <c r="D8" s="205"/>
      <c r="E8" s="205" t="s">
        <v>256</v>
      </c>
      <c r="F8" s="205"/>
      <c r="G8" s="205"/>
    </row>
    <row r="9" spans="1:17" ht="17.25" customHeight="1" x14ac:dyDescent="0.2">
      <c r="A9" s="332"/>
      <c r="B9" s="333"/>
      <c r="C9" s="214" t="s">
        <v>257</v>
      </c>
      <c r="D9" s="214"/>
      <c r="E9" s="214" t="s">
        <v>257</v>
      </c>
      <c r="F9" s="214"/>
      <c r="G9" s="214"/>
    </row>
    <row r="10" spans="1:17" ht="17.25" customHeight="1" x14ac:dyDescent="0.2">
      <c r="A10" s="332"/>
      <c r="B10" s="333"/>
      <c r="C10" s="269" t="s">
        <v>258</v>
      </c>
      <c r="D10" s="269" t="s">
        <v>259</v>
      </c>
      <c r="E10" s="269" t="s">
        <v>258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260</v>
      </c>
      <c r="E11" s="205"/>
      <c r="F11" s="269" t="s">
        <v>261</v>
      </c>
      <c r="G11" s="269" t="s">
        <v>262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125</v>
      </c>
      <c r="B14" s="338">
        <v>0.18010000000000001</v>
      </c>
      <c r="C14" s="339">
        <v>151.6326</v>
      </c>
      <c r="D14" s="340">
        <v>0.37419999999999998</v>
      </c>
      <c r="E14" s="340">
        <v>20.134799999999998</v>
      </c>
      <c r="F14" s="340">
        <v>13.9262</v>
      </c>
      <c r="G14" s="340">
        <v>0.1709</v>
      </c>
      <c r="I14" s="289"/>
      <c r="J14" s="289"/>
      <c r="K14" s="289"/>
    </row>
    <row r="15" spans="1:17" ht="13.15" customHeight="1" x14ac:dyDescent="0.25">
      <c r="A15" s="341" t="s">
        <v>126</v>
      </c>
      <c r="B15" s="342">
        <v>0.2409</v>
      </c>
      <c r="C15" s="343">
        <v>148.87020000000001</v>
      </c>
      <c r="D15" s="344">
        <v>0.90539999999999998</v>
      </c>
      <c r="E15" s="344">
        <v>21.085100000000001</v>
      </c>
      <c r="F15" s="344">
        <v>14.8109</v>
      </c>
      <c r="G15" s="344">
        <v>0.25319999999999998</v>
      </c>
    </row>
    <row r="16" spans="1:17" ht="13.15" customHeight="1" x14ac:dyDescent="0.2">
      <c r="A16" s="337" t="s">
        <v>127</v>
      </c>
      <c r="B16" s="338">
        <v>7.6300000000000007E-2</v>
      </c>
      <c r="C16" s="339">
        <v>145.92910000000001</v>
      </c>
      <c r="D16" s="340">
        <v>1.1002000000000001</v>
      </c>
      <c r="E16" s="340">
        <v>24.7989</v>
      </c>
      <c r="F16" s="340">
        <v>14.6287</v>
      </c>
      <c r="G16" s="340">
        <v>3.3107000000000002</v>
      </c>
    </row>
    <row r="17" spans="1:7" ht="13.15" customHeight="1" x14ac:dyDescent="0.2">
      <c r="A17" s="345" t="s">
        <v>128</v>
      </c>
      <c r="B17" s="342">
        <v>0.2964</v>
      </c>
      <c r="C17" s="343">
        <v>148.0085</v>
      </c>
      <c r="D17" s="344">
        <v>1.1788000000000001</v>
      </c>
      <c r="E17" s="344">
        <v>22.888300000000001</v>
      </c>
      <c r="F17" s="344">
        <v>15.0321</v>
      </c>
      <c r="G17" s="344">
        <v>1.4504999999999999</v>
      </c>
    </row>
    <row r="18" spans="1:7" ht="13.15" customHeight="1" x14ac:dyDescent="0.25">
      <c r="A18" s="346" t="s">
        <v>129</v>
      </c>
      <c r="B18" s="338">
        <v>0.56840000000000002</v>
      </c>
      <c r="C18" s="339">
        <v>149.78380000000001</v>
      </c>
      <c r="D18" s="340">
        <v>0.43419999999999997</v>
      </c>
      <c r="E18" s="340">
        <v>21.836200000000002</v>
      </c>
      <c r="F18" s="340">
        <v>14.6732</v>
      </c>
      <c r="G18" s="340">
        <v>0.9133</v>
      </c>
    </row>
    <row r="19" spans="1:7" ht="13.15" customHeight="1" x14ac:dyDescent="0.25">
      <c r="A19" s="341" t="s">
        <v>130</v>
      </c>
      <c r="B19" s="342">
        <v>9.4299999999999995E-2</v>
      </c>
      <c r="C19" s="343">
        <v>143.816</v>
      </c>
      <c r="D19" s="344">
        <v>1.5848</v>
      </c>
      <c r="E19" s="344">
        <v>22.0366</v>
      </c>
      <c r="F19" s="344">
        <v>15.328200000000001</v>
      </c>
      <c r="G19" s="344">
        <v>0.45600000000000002</v>
      </c>
    </row>
    <row r="20" spans="1:7" ht="13.15" customHeight="1" x14ac:dyDescent="0.25">
      <c r="A20" s="346" t="s">
        <v>131</v>
      </c>
      <c r="B20" s="338">
        <v>1.3545</v>
      </c>
      <c r="C20" s="339">
        <v>146.20529999999999</v>
      </c>
      <c r="D20" s="340">
        <v>0.70189999999999997</v>
      </c>
      <c r="E20" s="340">
        <v>21.8795</v>
      </c>
      <c r="F20" s="340">
        <v>14.583399999999999</v>
      </c>
      <c r="G20" s="340">
        <v>1.5791999999999999</v>
      </c>
    </row>
    <row r="21" spans="1:7" ht="13.15" customHeight="1" x14ac:dyDescent="0.2">
      <c r="A21" s="345" t="s">
        <v>132</v>
      </c>
      <c r="B21" s="342">
        <v>0.28799999999999998</v>
      </c>
      <c r="C21" s="343">
        <v>154.81790000000001</v>
      </c>
      <c r="D21" s="344">
        <v>0.50190000000000001</v>
      </c>
      <c r="E21" s="344">
        <v>18.289300000000001</v>
      </c>
      <c r="F21" s="344">
        <v>12.1996</v>
      </c>
      <c r="G21" s="344">
        <v>0.59530000000000005</v>
      </c>
    </row>
    <row r="22" spans="1:7" ht="13.15" customHeight="1" x14ac:dyDescent="0.2">
      <c r="A22" s="337" t="s">
        <v>133</v>
      </c>
      <c r="B22" s="338">
        <v>0.35220000000000001</v>
      </c>
      <c r="C22" s="339">
        <v>145.91839999999999</v>
      </c>
      <c r="D22" s="340">
        <v>1.1073</v>
      </c>
      <c r="E22" s="340">
        <v>24.564900000000002</v>
      </c>
      <c r="F22" s="340">
        <v>15.881399999999999</v>
      </c>
      <c r="G22" s="340">
        <v>1.5654999999999999</v>
      </c>
    </row>
    <row r="23" spans="1:7" ht="13.15" customHeight="1" x14ac:dyDescent="0.25">
      <c r="A23" s="341" t="s">
        <v>134</v>
      </c>
      <c r="B23" s="342">
        <v>6.5600000000000006E-2</v>
      </c>
      <c r="C23" s="343">
        <v>146.95050000000001</v>
      </c>
      <c r="D23" s="344">
        <v>0.71719999999999995</v>
      </c>
      <c r="E23" s="344">
        <v>22.4009</v>
      </c>
      <c r="F23" s="344">
        <v>15.8583</v>
      </c>
      <c r="G23" s="344">
        <v>0.56779999999999997</v>
      </c>
    </row>
    <row r="24" spans="1:7" ht="13.15" customHeight="1" x14ac:dyDescent="0.25">
      <c r="A24" s="346" t="s">
        <v>135</v>
      </c>
      <c r="B24" s="338">
        <v>0.1172</v>
      </c>
      <c r="C24" s="339">
        <v>156.96080000000001</v>
      </c>
      <c r="D24" s="340">
        <v>11.095499999999999</v>
      </c>
      <c r="E24" s="340">
        <v>28.190300000000001</v>
      </c>
      <c r="F24" s="340">
        <v>17.011500000000002</v>
      </c>
      <c r="G24" s="340">
        <v>4.0792000000000002</v>
      </c>
    </row>
    <row r="25" spans="1:7" ht="13.15" customHeight="1" x14ac:dyDescent="0.25">
      <c r="A25" s="341" t="s">
        <v>136</v>
      </c>
      <c r="B25" s="342">
        <v>0.18140000000000001</v>
      </c>
      <c r="C25" s="343">
        <v>146.53899999999999</v>
      </c>
      <c r="D25" s="344">
        <v>2.2100000000000002E-2</v>
      </c>
      <c r="E25" s="344">
        <v>27.0855</v>
      </c>
      <c r="F25" s="344">
        <v>16.490600000000001</v>
      </c>
      <c r="G25" s="344">
        <v>1.6026</v>
      </c>
    </row>
    <row r="26" spans="1:7" ht="13.15" customHeight="1" x14ac:dyDescent="0.25">
      <c r="A26" s="346" t="s">
        <v>138</v>
      </c>
      <c r="B26" s="338">
        <v>0.44940000000000002</v>
      </c>
      <c r="C26" s="339">
        <v>144.54990000000001</v>
      </c>
      <c r="D26" s="340">
        <v>2.0533000000000001</v>
      </c>
      <c r="E26" s="340">
        <v>29.839200000000002</v>
      </c>
      <c r="F26" s="340">
        <v>15.484</v>
      </c>
      <c r="G26" s="340">
        <v>7.6380999999999997</v>
      </c>
    </row>
    <row r="27" spans="1:7" ht="13.15" customHeight="1" x14ac:dyDescent="0.25">
      <c r="A27" s="341" t="s">
        <v>140</v>
      </c>
      <c r="B27" s="342">
        <v>0.71050000000000002</v>
      </c>
      <c r="C27" s="343">
        <v>138.4537</v>
      </c>
      <c r="D27" s="344">
        <v>1.4088000000000001</v>
      </c>
      <c r="E27" s="344">
        <v>25.8813</v>
      </c>
      <c r="F27" s="344">
        <v>15.890499999999999</v>
      </c>
      <c r="G27" s="344">
        <v>2.9695</v>
      </c>
    </row>
    <row r="28" spans="1:7" ht="13.15" customHeight="1" x14ac:dyDescent="0.2">
      <c r="A28" s="337" t="s">
        <v>141</v>
      </c>
      <c r="B28" s="338">
        <v>1.1679999999999999</v>
      </c>
      <c r="C28" s="339">
        <v>143.18100000000001</v>
      </c>
      <c r="D28" s="340">
        <v>3.0773000000000001</v>
      </c>
      <c r="E28" s="340">
        <v>24.262599999999999</v>
      </c>
      <c r="F28" s="340">
        <v>15.6318</v>
      </c>
      <c r="G28" s="340">
        <v>2.1516000000000002</v>
      </c>
    </row>
    <row r="29" spans="1:7" ht="13.15" customHeight="1" x14ac:dyDescent="0.25">
      <c r="A29" s="341" t="s">
        <v>142</v>
      </c>
      <c r="B29" s="342">
        <v>0.2445</v>
      </c>
      <c r="C29" s="343">
        <v>144.20089999999999</v>
      </c>
      <c r="D29" s="344">
        <v>1.3841000000000001</v>
      </c>
      <c r="E29" s="344">
        <v>25.271999999999998</v>
      </c>
      <c r="F29" s="344">
        <v>16.737200000000001</v>
      </c>
      <c r="G29" s="344">
        <v>2.4801000000000002</v>
      </c>
    </row>
    <row r="30" spans="1:7" ht="13.15" customHeight="1" x14ac:dyDescent="0.25">
      <c r="A30" s="346" t="s">
        <v>143</v>
      </c>
      <c r="B30" s="338">
        <v>0.2041</v>
      </c>
      <c r="C30" s="339">
        <v>137.47239999999999</v>
      </c>
      <c r="D30" s="340">
        <v>3.1204000000000001</v>
      </c>
      <c r="E30" s="340">
        <v>23.553599999999999</v>
      </c>
      <c r="F30" s="340">
        <v>15.6555</v>
      </c>
      <c r="G30" s="340">
        <v>2.7401</v>
      </c>
    </row>
    <row r="31" spans="1:7" ht="13.15" customHeight="1" x14ac:dyDescent="0.2">
      <c r="A31" s="345" t="s">
        <v>144</v>
      </c>
      <c r="B31" s="342">
        <v>0.31990000000000002</v>
      </c>
      <c r="C31" s="343">
        <v>143.72829999999999</v>
      </c>
      <c r="D31" s="344">
        <v>2.0918999999999999</v>
      </c>
      <c r="E31" s="344">
        <v>24.242799999999999</v>
      </c>
      <c r="F31" s="344">
        <v>15.1271</v>
      </c>
      <c r="G31" s="344">
        <v>3.4218000000000002</v>
      </c>
    </row>
    <row r="32" spans="1:7" ht="13.15" customHeight="1" x14ac:dyDescent="0.25">
      <c r="A32" s="346" t="s">
        <v>145</v>
      </c>
      <c r="B32" s="338">
        <v>0.13919999999999999</v>
      </c>
      <c r="C32" s="339">
        <v>137.01580000000001</v>
      </c>
      <c r="D32" s="340">
        <v>2.7780999999999998</v>
      </c>
      <c r="E32" s="340">
        <v>23.673400000000001</v>
      </c>
      <c r="F32" s="340">
        <v>15.8819</v>
      </c>
      <c r="G32" s="340">
        <v>1.2421</v>
      </c>
    </row>
    <row r="33" spans="1:7" ht="13.15" customHeight="1" x14ac:dyDescent="0.25">
      <c r="A33" s="341" t="s">
        <v>146</v>
      </c>
      <c r="B33" s="342">
        <v>0.31430000000000002</v>
      </c>
      <c r="C33" s="343">
        <v>148.54830000000001</v>
      </c>
      <c r="D33" s="344">
        <v>8.2589000000000006</v>
      </c>
      <c r="E33" s="344">
        <v>28.263100000000001</v>
      </c>
      <c r="F33" s="344">
        <v>16.520600000000002</v>
      </c>
      <c r="G33" s="344">
        <v>5.5339999999999998</v>
      </c>
    </row>
    <row r="34" spans="1:7" ht="13.15" customHeight="1" x14ac:dyDescent="0.2">
      <c r="A34" s="337" t="s">
        <v>147</v>
      </c>
      <c r="B34" s="338">
        <v>0.82089999999999996</v>
      </c>
      <c r="C34" s="339">
        <v>143.3365</v>
      </c>
      <c r="D34" s="340">
        <v>5.3E-3</v>
      </c>
      <c r="E34" s="340">
        <v>30.722300000000001</v>
      </c>
      <c r="F34" s="340">
        <v>26.001799999999999</v>
      </c>
      <c r="G34" s="340">
        <v>1.2506999999999999</v>
      </c>
    </row>
    <row r="35" spans="1:7" ht="13.15" customHeight="1" x14ac:dyDescent="0.25">
      <c r="A35" s="341" t="s">
        <v>148</v>
      </c>
      <c r="B35" s="342">
        <v>0.4728</v>
      </c>
      <c r="C35" s="343">
        <v>146.82499999999999</v>
      </c>
      <c r="D35" s="344">
        <v>1.3269</v>
      </c>
      <c r="E35" s="344">
        <v>23.897200000000002</v>
      </c>
      <c r="F35" s="344">
        <v>14.529400000000001</v>
      </c>
      <c r="G35" s="344">
        <v>2.3517999999999999</v>
      </c>
    </row>
    <row r="36" spans="1:7" ht="13.15" customHeight="1" x14ac:dyDescent="0.2">
      <c r="A36" s="337" t="s">
        <v>149</v>
      </c>
      <c r="B36" s="338">
        <v>0.29930000000000001</v>
      </c>
      <c r="C36" s="339">
        <v>142.17359999999999</v>
      </c>
      <c r="D36" s="340">
        <v>4.3999999999999997E-2</v>
      </c>
      <c r="E36" s="340">
        <v>30.994199999999999</v>
      </c>
      <c r="F36" s="340">
        <v>16.0167</v>
      </c>
      <c r="G36" s="340">
        <v>6.6688000000000001</v>
      </c>
    </row>
    <row r="37" spans="1:7" ht="13.15" customHeight="1" x14ac:dyDescent="0.25">
      <c r="A37" s="341" t="s">
        <v>150</v>
      </c>
      <c r="B37" s="342">
        <v>0.1404</v>
      </c>
      <c r="C37" s="343">
        <v>144.89060000000001</v>
      </c>
      <c r="D37" s="344">
        <v>0.13189999999999999</v>
      </c>
      <c r="E37" s="344">
        <v>28.2257</v>
      </c>
      <c r="F37" s="344">
        <v>16.828299999999999</v>
      </c>
      <c r="G37" s="344">
        <v>2.9563999999999999</v>
      </c>
    </row>
    <row r="38" spans="1:7" x14ac:dyDescent="0.2">
      <c r="A38" s="337" t="s">
        <v>151</v>
      </c>
      <c r="B38" s="338">
        <v>0.1585</v>
      </c>
      <c r="C38" s="339">
        <v>145.4659</v>
      </c>
      <c r="D38" s="340">
        <v>1.718</v>
      </c>
      <c r="E38" s="340">
        <v>26.5351</v>
      </c>
      <c r="F38" s="340">
        <v>15.206</v>
      </c>
      <c r="G38" s="340">
        <v>4.8768000000000002</v>
      </c>
    </row>
    <row r="39" spans="1:7" ht="13.5" x14ac:dyDescent="0.25">
      <c r="A39" s="341" t="s">
        <v>152</v>
      </c>
      <c r="B39" s="342">
        <v>7.5700000000000003E-2</v>
      </c>
      <c r="C39" s="343">
        <v>147.53469999999999</v>
      </c>
      <c r="D39" s="344">
        <v>0.70530000000000004</v>
      </c>
      <c r="E39" s="344">
        <v>24.157399999999999</v>
      </c>
      <c r="F39" s="344">
        <v>16.093800000000002</v>
      </c>
      <c r="G39" s="344">
        <v>1.5929</v>
      </c>
    </row>
    <row r="40" spans="1:7" x14ac:dyDescent="0.2">
      <c r="A40" s="337" t="s">
        <v>154</v>
      </c>
      <c r="B40" s="338">
        <v>0.2092</v>
      </c>
      <c r="C40" s="339">
        <v>149.4641</v>
      </c>
      <c r="D40" s="340">
        <v>0.55269999999999997</v>
      </c>
      <c r="E40" s="340">
        <v>22.555599999999998</v>
      </c>
      <c r="F40" s="340">
        <v>14.2728</v>
      </c>
      <c r="G40" s="340">
        <v>2.5005999999999999</v>
      </c>
    </row>
    <row r="41" spans="1:7" ht="13.5" x14ac:dyDescent="0.25">
      <c r="A41" s="341" t="s">
        <v>155</v>
      </c>
      <c r="B41" s="342">
        <v>0.33639999999999998</v>
      </c>
      <c r="C41" s="343">
        <v>147.13300000000001</v>
      </c>
      <c r="D41" s="344">
        <v>0.4017</v>
      </c>
      <c r="E41" s="344">
        <v>22.5167</v>
      </c>
      <c r="F41" s="344">
        <v>15.3528</v>
      </c>
      <c r="G41" s="344">
        <v>1.6109</v>
      </c>
    </row>
    <row r="42" spans="1:7" x14ac:dyDescent="0.2">
      <c r="A42" s="337" t="s">
        <v>156</v>
      </c>
      <c r="B42" s="338">
        <v>0.161</v>
      </c>
      <c r="C42" s="339">
        <v>146.12299999999999</v>
      </c>
      <c r="D42" s="340">
        <v>1.1607000000000001</v>
      </c>
      <c r="E42" s="340">
        <v>22.949100000000001</v>
      </c>
      <c r="F42" s="340">
        <v>15.765499999999999</v>
      </c>
      <c r="G42" s="340">
        <v>2.9706000000000001</v>
      </c>
    </row>
    <row r="43" spans="1:7" ht="13.5" x14ac:dyDescent="0.25">
      <c r="A43" s="341" t="s">
        <v>157</v>
      </c>
      <c r="B43" s="342">
        <v>7.4099999999999999E-2</v>
      </c>
      <c r="C43" s="343">
        <v>144.4314</v>
      </c>
      <c r="D43" s="344">
        <v>0.27339999999999998</v>
      </c>
      <c r="E43" s="344">
        <v>28.422799999999999</v>
      </c>
      <c r="F43" s="344">
        <v>17.345700000000001</v>
      </c>
      <c r="G43" s="344">
        <v>2.9156</v>
      </c>
    </row>
    <row r="44" spans="1:7" x14ac:dyDescent="0.2">
      <c r="A44" s="337" t="s">
        <v>158</v>
      </c>
      <c r="B44" s="338">
        <v>0.23250000000000001</v>
      </c>
      <c r="C44" s="339">
        <v>146.4513</v>
      </c>
      <c r="D44" s="340">
        <v>1.1916</v>
      </c>
      <c r="E44" s="340">
        <v>26.432700000000001</v>
      </c>
      <c r="F44" s="340">
        <v>15.3147</v>
      </c>
      <c r="G44" s="340">
        <v>3.9843000000000002</v>
      </c>
    </row>
    <row r="45" spans="1:7" ht="13.5" x14ac:dyDescent="0.25">
      <c r="A45" s="341" t="s">
        <v>159</v>
      </c>
      <c r="B45" s="342">
        <v>9.7000000000000003E-2</v>
      </c>
      <c r="C45" s="343">
        <v>149.08949999999999</v>
      </c>
      <c r="D45" s="344">
        <v>0</v>
      </c>
      <c r="E45" s="344">
        <v>25.874500000000001</v>
      </c>
      <c r="F45" s="344">
        <v>17.7668</v>
      </c>
      <c r="G45" s="344">
        <v>0.54990000000000006</v>
      </c>
    </row>
    <row r="46" spans="1:7" x14ac:dyDescent="0.2">
      <c r="A46" s="337" t="s">
        <v>161</v>
      </c>
      <c r="B46" s="338">
        <v>0.72140000000000004</v>
      </c>
      <c r="C46" s="339">
        <v>149.88470000000001</v>
      </c>
      <c r="D46" s="340">
        <v>0.61160000000000003</v>
      </c>
      <c r="E46" s="340">
        <v>21.888200000000001</v>
      </c>
      <c r="F46" s="340">
        <v>14.334300000000001</v>
      </c>
      <c r="G46" s="340">
        <v>1.7095</v>
      </c>
    </row>
    <row r="47" spans="1:7" ht="13.5" x14ac:dyDescent="0.25">
      <c r="A47" s="341" t="s">
        <v>162</v>
      </c>
      <c r="B47" s="342">
        <v>1.3275999999999999</v>
      </c>
      <c r="C47" s="343">
        <v>143.8349</v>
      </c>
      <c r="D47" s="344">
        <v>1.6629</v>
      </c>
      <c r="E47" s="344">
        <v>23.700099999999999</v>
      </c>
      <c r="F47" s="344">
        <v>15.12</v>
      </c>
      <c r="G47" s="344">
        <v>2.4537</v>
      </c>
    </row>
    <row r="48" spans="1:7" x14ac:dyDescent="0.2">
      <c r="A48" s="337" t="s">
        <v>163</v>
      </c>
      <c r="B48" s="338">
        <v>3.5358000000000001</v>
      </c>
      <c r="C48" s="339">
        <v>142.47890000000001</v>
      </c>
      <c r="D48" s="340">
        <v>2.3936000000000002</v>
      </c>
      <c r="E48" s="340">
        <v>24.874199999999998</v>
      </c>
      <c r="F48" s="340">
        <v>15.2392</v>
      </c>
      <c r="G48" s="340">
        <v>3.1959</v>
      </c>
    </row>
    <row r="49" spans="1:7" ht="13.5" x14ac:dyDescent="0.25">
      <c r="A49" s="341" t="s">
        <v>164</v>
      </c>
      <c r="B49" s="342">
        <v>0.58430000000000004</v>
      </c>
      <c r="C49" s="343">
        <v>144.16210000000001</v>
      </c>
      <c r="D49" s="344">
        <v>1.4354</v>
      </c>
      <c r="E49" s="344">
        <v>25.901299999999999</v>
      </c>
      <c r="F49" s="344">
        <v>15.687799999999999</v>
      </c>
      <c r="G49" s="344">
        <v>2.9506000000000001</v>
      </c>
    </row>
    <row r="50" spans="1:7" x14ac:dyDescent="0.2">
      <c r="A50" s="337" t="s">
        <v>165</v>
      </c>
      <c r="B50" s="338">
        <v>3.5411999999999999</v>
      </c>
      <c r="C50" s="339">
        <v>144.83600000000001</v>
      </c>
      <c r="D50" s="340">
        <v>6.1247999999999996</v>
      </c>
      <c r="E50" s="340">
        <v>25.357600000000001</v>
      </c>
      <c r="F50" s="340">
        <v>14.5367</v>
      </c>
      <c r="G50" s="340">
        <v>5.69</v>
      </c>
    </row>
    <row r="51" spans="1:7" ht="13.5" x14ac:dyDescent="0.25">
      <c r="A51" s="341" t="s">
        <v>166</v>
      </c>
      <c r="B51" s="342">
        <v>0.2097</v>
      </c>
      <c r="C51" s="343">
        <v>149.62469999999999</v>
      </c>
      <c r="D51" s="344">
        <v>9.0584000000000007</v>
      </c>
      <c r="E51" s="344">
        <v>33.273699999999998</v>
      </c>
      <c r="F51" s="344">
        <v>16.976299999999998</v>
      </c>
      <c r="G51" s="344">
        <v>6.2478999999999996</v>
      </c>
    </row>
    <row r="52" spans="1:7" x14ac:dyDescent="0.2">
      <c r="A52" s="337" t="s">
        <v>167</v>
      </c>
      <c r="B52" s="338">
        <v>2.1139999999999999</v>
      </c>
      <c r="C52" s="339">
        <v>142.84010000000001</v>
      </c>
      <c r="D52" s="340">
        <v>2.2324999999999999</v>
      </c>
      <c r="E52" s="340">
        <v>24.7697</v>
      </c>
      <c r="F52" s="340">
        <v>14.9581</v>
      </c>
      <c r="G52" s="340">
        <v>4.2446000000000002</v>
      </c>
    </row>
    <row r="53" spans="1:7" ht="13.5" x14ac:dyDescent="0.25">
      <c r="A53" s="341" t="s">
        <v>168</v>
      </c>
      <c r="B53" s="342">
        <v>5.79E-2</v>
      </c>
      <c r="C53" s="343">
        <v>142.47909999999999</v>
      </c>
      <c r="D53" s="344">
        <v>1.1549</v>
      </c>
      <c r="E53" s="344">
        <v>28.790900000000001</v>
      </c>
      <c r="F53" s="344">
        <v>15.404</v>
      </c>
      <c r="G53" s="344">
        <v>6.2175000000000002</v>
      </c>
    </row>
    <row r="54" spans="1:7" x14ac:dyDescent="0.2">
      <c r="A54" s="337" t="s">
        <v>169</v>
      </c>
      <c r="B54" s="338">
        <v>9.8299999999999998E-2</v>
      </c>
      <c r="C54" s="339">
        <v>140.7833</v>
      </c>
      <c r="D54" s="340">
        <v>6.4191000000000003</v>
      </c>
      <c r="E54" s="340">
        <v>33.582999999999998</v>
      </c>
      <c r="F54" s="340">
        <v>14.808400000000001</v>
      </c>
      <c r="G54" s="340">
        <v>10.082100000000001</v>
      </c>
    </row>
    <row r="55" spans="1:7" ht="13.5" x14ac:dyDescent="0.25">
      <c r="A55" s="341" t="s">
        <v>170</v>
      </c>
      <c r="B55" s="342">
        <v>0.1323</v>
      </c>
      <c r="C55" s="343">
        <v>142.85730000000001</v>
      </c>
      <c r="D55" s="344">
        <v>5.6599999999999998E-2</v>
      </c>
      <c r="E55" s="344">
        <v>30.9148</v>
      </c>
      <c r="F55" s="344">
        <v>16.074000000000002</v>
      </c>
      <c r="G55" s="344">
        <v>3.7469000000000001</v>
      </c>
    </row>
    <row r="56" spans="1:7" x14ac:dyDescent="0.2">
      <c r="A56" s="337" t="s">
        <v>171</v>
      </c>
      <c r="B56" s="338">
        <v>0.86370000000000002</v>
      </c>
      <c r="C56" s="339">
        <v>139.99430000000001</v>
      </c>
      <c r="D56" s="340">
        <v>9.4700000000000006E-2</v>
      </c>
      <c r="E56" s="340">
        <v>31.884899999999998</v>
      </c>
      <c r="F56" s="340">
        <v>16.119800000000001</v>
      </c>
      <c r="G56" s="340">
        <v>6.4832999999999998</v>
      </c>
    </row>
    <row r="57" spans="1:7" ht="13.5" x14ac:dyDescent="0.25">
      <c r="A57" s="341" t="s">
        <v>172</v>
      </c>
      <c r="B57" s="342">
        <v>3.1644000000000001</v>
      </c>
      <c r="C57" s="343">
        <v>147.3288</v>
      </c>
      <c r="D57" s="344">
        <v>0.70660000000000001</v>
      </c>
      <c r="E57" s="344">
        <v>22.9529</v>
      </c>
      <c r="F57" s="344">
        <v>14.221500000000001</v>
      </c>
      <c r="G57" s="344">
        <v>2.1772</v>
      </c>
    </row>
    <row r="58" spans="1:7" x14ac:dyDescent="0.2">
      <c r="A58" s="337" t="s">
        <v>173</v>
      </c>
      <c r="B58" s="338">
        <v>0.25319999999999998</v>
      </c>
      <c r="C58" s="339">
        <v>140.7766</v>
      </c>
      <c r="D58" s="340">
        <v>3.0700000000000002E-2</v>
      </c>
      <c r="E58" s="340">
        <v>30.587700000000002</v>
      </c>
      <c r="F58" s="340">
        <v>16.174900000000001</v>
      </c>
      <c r="G58" s="340">
        <v>7.4181999999999997</v>
      </c>
    </row>
    <row r="59" spans="1:7" ht="13.5" x14ac:dyDescent="0.25">
      <c r="A59" s="341" t="s">
        <v>263</v>
      </c>
      <c r="B59" s="342">
        <v>2.1943999999999999</v>
      </c>
      <c r="C59" s="343">
        <v>145.85560000000001</v>
      </c>
      <c r="D59" s="344">
        <v>0.44269999999999998</v>
      </c>
      <c r="E59" s="344">
        <v>22.4254</v>
      </c>
      <c r="F59" s="344">
        <v>13.939</v>
      </c>
      <c r="G59" s="344">
        <v>2.7151999999999998</v>
      </c>
    </row>
    <row r="60" spans="1:7" x14ac:dyDescent="0.2">
      <c r="A60" s="337" t="s">
        <v>174</v>
      </c>
      <c r="B60" s="338">
        <v>0.65159999999999996</v>
      </c>
      <c r="C60" s="339">
        <v>140.99680000000001</v>
      </c>
      <c r="D60" s="340">
        <v>0.52300000000000002</v>
      </c>
      <c r="E60" s="340">
        <v>27.422499999999999</v>
      </c>
      <c r="F60" s="340">
        <v>15.3634</v>
      </c>
      <c r="G60" s="340">
        <v>5.4589999999999996</v>
      </c>
    </row>
    <row r="61" spans="1:7" ht="13.5" x14ac:dyDescent="0.25">
      <c r="A61" s="341" t="s">
        <v>175</v>
      </c>
      <c r="B61" s="342">
        <v>0.29470000000000002</v>
      </c>
      <c r="C61" s="343">
        <v>145.21010000000001</v>
      </c>
      <c r="D61" s="344">
        <v>1.0182</v>
      </c>
      <c r="E61" s="344">
        <v>25.811699999999998</v>
      </c>
      <c r="F61" s="344">
        <v>15.9139</v>
      </c>
      <c r="G61" s="344">
        <v>3.157</v>
      </c>
    </row>
    <row r="62" spans="1:7" x14ac:dyDescent="0.2">
      <c r="A62" s="337" t="s">
        <v>176</v>
      </c>
      <c r="B62" s="338">
        <v>1.6661999999999999</v>
      </c>
      <c r="C62" s="339">
        <v>147.86850000000001</v>
      </c>
      <c r="D62" s="340">
        <v>0.41920000000000002</v>
      </c>
      <c r="E62" s="340">
        <v>23.539200000000001</v>
      </c>
      <c r="F62" s="340">
        <v>12.4847</v>
      </c>
      <c r="G62" s="340">
        <v>5.3757999999999999</v>
      </c>
    </row>
    <row r="63" spans="1:7" ht="13.5" x14ac:dyDescent="0.25">
      <c r="A63" s="341" t="s">
        <v>177</v>
      </c>
      <c r="B63" s="342">
        <v>0.5171</v>
      </c>
      <c r="C63" s="343">
        <v>148.40129999999999</v>
      </c>
      <c r="D63" s="344">
        <v>2.7730999999999999</v>
      </c>
      <c r="E63" s="344">
        <v>21.9499</v>
      </c>
      <c r="F63" s="344">
        <v>15.087999999999999</v>
      </c>
      <c r="G63" s="344">
        <v>1.6873</v>
      </c>
    </row>
    <row r="64" spans="1:7" x14ac:dyDescent="0.2">
      <c r="A64" s="337" t="s">
        <v>179</v>
      </c>
      <c r="B64" s="338">
        <v>1.37</v>
      </c>
      <c r="C64" s="339">
        <v>143.5599</v>
      </c>
      <c r="D64" s="340">
        <v>0.57620000000000005</v>
      </c>
      <c r="E64" s="340">
        <v>27.2224</v>
      </c>
      <c r="F64" s="340">
        <v>15.9481</v>
      </c>
      <c r="G64" s="340">
        <v>4.0918000000000001</v>
      </c>
    </row>
    <row r="65" spans="1:7" ht="13.5" x14ac:dyDescent="0.25">
      <c r="A65" s="341" t="s">
        <v>180</v>
      </c>
      <c r="B65" s="342">
        <v>2.8837000000000002</v>
      </c>
      <c r="C65" s="343">
        <v>151.6063</v>
      </c>
      <c r="D65" s="344">
        <v>0.76580000000000004</v>
      </c>
      <c r="E65" s="344">
        <v>21.102</v>
      </c>
      <c r="F65" s="344">
        <v>12.384499999999999</v>
      </c>
      <c r="G65" s="344">
        <v>4.2156000000000002</v>
      </c>
    </row>
    <row r="66" spans="1:7" x14ac:dyDescent="0.2">
      <c r="A66" s="337" t="s">
        <v>182</v>
      </c>
      <c r="B66" s="338">
        <v>0.59379999999999999</v>
      </c>
      <c r="C66" s="339">
        <v>136.95750000000001</v>
      </c>
      <c r="D66" s="340">
        <v>1.4334</v>
      </c>
      <c r="E66" s="340">
        <v>29.528500000000001</v>
      </c>
      <c r="F66" s="340">
        <v>15.326499999999999</v>
      </c>
      <c r="G66" s="340">
        <v>6.6104000000000003</v>
      </c>
    </row>
    <row r="67" spans="1:7" ht="13.5" x14ac:dyDescent="0.25">
      <c r="A67" s="341" t="s">
        <v>183</v>
      </c>
      <c r="B67" s="342">
        <v>7.0499999999999993E-2</v>
      </c>
      <c r="C67" s="343">
        <v>150.64670000000001</v>
      </c>
      <c r="D67" s="344">
        <v>2.0529000000000002</v>
      </c>
      <c r="E67" s="344">
        <v>20.0764</v>
      </c>
      <c r="F67" s="344">
        <v>14.6586</v>
      </c>
      <c r="G67" s="344">
        <v>2.4495</v>
      </c>
    </row>
    <row r="68" spans="1:7" x14ac:dyDescent="0.2">
      <c r="A68" s="337" t="s">
        <v>184</v>
      </c>
      <c r="B68" s="338">
        <v>5.9700000000000003E-2</v>
      </c>
      <c r="C68" s="339">
        <v>153.58699999999999</v>
      </c>
      <c r="D68" s="340">
        <v>1.2284999999999999</v>
      </c>
      <c r="E68" s="340">
        <v>27.395700000000001</v>
      </c>
      <c r="F68" s="340">
        <v>13.947100000000001</v>
      </c>
      <c r="G68" s="340">
        <v>7.9175000000000004</v>
      </c>
    </row>
    <row r="69" spans="1:7" ht="13.5" x14ac:dyDescent="0.25">
      <c r="A69" s="341" t="s">
        <v>185</v>
      </c>
      <c r="B69" s="342">
        <v>2.3292000000000002</v>
      </c>
      <c r="C69" s="343">
        <v>148.24539999999999</v>
      </c>
      <c r="D69" s="344">
        <v>0.5282</v>
      </c>
      <c r="E69" s="344">
        <v>24.104099999999999</v>
      </c>
      <c r="F69" s="344">
        <v>14.7484</v>
      </c>
      <c r="G69" s="344">
        <v>4.2224000000000004</v>
      </c>
    </row>
    <row r="70" spans="1:7" x14ac:dyDescent="0.2">
      <c r="A70" s="337" t="s">
        <v>186</v>
      </c>
      <c r="B70" s="338">
        <v>0.28899999999999998</v>
      </c>
      <c r="C70" s="339">
        <v>139.71199999999999</v>
      </c>
      <c r="D70" s="340">
        <v>0.91320000000000001</v>
      </c>
      <c r="E70" s="340">
        <v>33.716099999999997</v>
      </c>
      <c r="F70" s="340">
        <v>16.829699999999999</v>
      </c>
      <c r="G70" s="340">
        <v>5.4204999999999997</v>
      </c>
    </row>
    <row r="71" spans="1:7" ht="13.5" x14ac:dyDescent="0.25">
      <c r="A71" s="341" t="s">
        <v>187</v>
      </c>
      <c r="B71" s="342">
        <v>0.1293</v>
      </c>
      <c r="C71" s="343">
        <v>149.4332</v>
      </c>
      <c r="D71" s="344">
        <v>0.71079999999999999</v>
      </c>
      <c r="E71" s="344">
        <v>22.8186</v>
      </c>
      <c r="F71" s="344">
        <v>14.0939</v>
      </c>
      <c r="G71" s="344">
        <v>1.0617000000000001</v>
      </c>
    </row>
    <row r="72" spans="1:7" x14ac:dyDescent="0.2">
      <c r="A72" s="337" t="s">
        <v>188</v>
      </c>
      <c r="B72" s="338">
        <v>1.6294999999999999</v>
      </c>
      <c r="C72" s="339">
        <v>145.52549999999999</v>
      </c>
      <c r="D72" s="340">
        <v>2.6661999999999999</v>
      </c>
      <c r="E72" s="340">
        <v>25.024100000000001</v>
      </c>
      <c r="F72" s="340">
        <v>13.7249</v>
      </c>
      <c r="G72" s="340">
        <v>6.7808999999999999</v>
      </c>
    </row>
    <row r="73" spans="1:7" ht="13.5" x14ac:dyDescent="0.25">
      <c r="A73" s="341" t="s">
        <v>189</v>
      </c>
      <c r="B73" s="342">
        <v>0.5968</v>
      </c>
      <c r="C73" s="343">
        <v>137.5694</v>
      </c>
      <c r="D73" s="344">
        <v>2.0507</v>
      </c>
      <c r="E73" s="344">
        <v>26.433</v>
      </c>
      <c r="F73" s="344">
        <v>15.0867</v>
      </c>
      <c r="G73" s="344">
        <v>4.5679999999999996</v>
      </c>
    </row>
    <row r="74" spans="1:7" x14ac:dyDescent="0.2">
      <c r="A74" s="337" t="s">
        <v>190</v>
      </c>
      <c r="B74" s="338">
        <v>0.72099999999999997</v>
      </c>
      <c r="C74" s="339">
        <v>130.1234</v>
      </c>
      <c r="D74" s="340">
        <v>1.3821000000000001</v>
      </c>
      <c r="E74" s="340">
        <v>33.931199999999997</v>
      </c>
      <c r="F74" s="340">
        <v>16.219000000000001</v>
      </c>
      <c r="G74" s="340">
        <v>9.1873000000000005</v>
      </c>
    </row>
    <row r="75" spans="1:7" ht="13.5" x14ac:dyDescent="0.25">
      <c r="A75" s="341" t="s">
        <v>191</v>
      </c>
      <c r="B75" s="342">
        <v>0.1789</v>
      </c>
      <c r="C75" s="343">
        <v>146.03579999999999</v>
      </c>
      <c r="D75" s="344">
        <v>0.89139999999999997</v>
      </c>
      <c r="E75" s="344">
        <v>23.6128</v>
      </c>
      <c r="F75" s="344">
        <v>14.668699999999999</v>
      </c>
      <c r="G75" s="344">
        <v>2.0173999999999999</v>
      </c>
    </row>
    <row r="76" spans="1:7" x14ac:dyDescent="0.2">
      <c r="A76" s="337" t="s">
        <v>192</v>
      </c>
      <c r="B76" s="338">
        <v>0.57930000000000004</v>
      </c>
      <c r="C76" s="339">
        <v>146.3588</v>
      </c>
      <c r="D76" s="340">
        <v>3.8683000000000001</v>
      </c>
      <c r="E76" s="340">
        <v>30.692799999999998</v>
      </c>
      <c r="F76" s="340">
        <v>13.306699999999999</v>
      </c>
      <c r="G76" s="340">
        <v>10.7593</v>
      </c>
    </row>
    <row r="77" spans="1:7" ht="13.5" x14ac:dyDescent="0.25">
      <c r="A77" s="341" t="s">
        <v>193</v>
      </c>
      <c r="B77" s="342">
        <v>1.0214000000000001</v>
      </c>
      <c r="C77" s="343">
        <v>150.71430000000001</v>
      </c>
      <c r="D77" s="344">
        <v>2.7050999999999998</v>
      </c>
      <c r="E77" s="344">
        <v>25.6677</v>
      </c>
      <c r="F77" s="344">
        <v>14.1454</v>
      </c>
      <c r="G77" s="344">
        <v>5.6172000000000004</v>
      </c>
    </row>
    <row r="78" spans="1:7" x14ac:dyDescent="0.2">
      <c r="A78" s="337" t="s">
        <v>194</v>
      </c>
      <c r="B78" s="338">
        <v>5.6688999999999998</v>
      </c>
      <c r="C78" s="339">
        <v>150.35390000000001</v>
      </c>
      <c r="D78" s="340">
        <v>2.8384</v>
      </c>
      <c r="E78" s="340">
        <v>26.639600000000002</v>
      </c>
      <c r="F78" s="340">
        <v>13.3279</v>
      </c>
      <c r="G78" s="340">
        <v>8.8971</v>
      </c>
    </row>
    <row r="79" spans="1:7" ht="13.5" x14ac:dyDescent="0.25">
      <c r="A79" s="341" t="s">
        <v>195</v>
      </c>
      <c r="B79" s="342">
        <v>0.57050000000000001</v>
      </c>
      <c r="C79" s="343">
        <v>144.99260000000001</v>
      </c>
      <c r="D79" s="344">
        <v>3.0634999999999999</v>
      </c>
      <c r="E79" s="344">
        <v>28.001799999999999</v>
      </c>
      <c r="F79" s="344">
        <v>14.985900000000001</v>
      </c>
      <c r="G79" s="344">
        <v>8.8082999999999991</v>
      </c>
    </row>
    <row r="80" spans="1:7" x14ac:dyDescent="0.2">
      <c r="A80" s="337" t="s">
        <v>197</v>
      </c>
      <c r="B80" s="338">
        <v>0.52049999999999996</v>
      </c>
      <c r="C80" s="339">
        <v>138.9366</v>
      </c>
      <c r="D80" s="340">
        <v>4.1424000000000003</v>
      </c>
      <c r="E80" s="340">
        <v>34.383499999999998</v>
      </c>
      <c r="F80" s="340">
        <v>15.3786</v>
      </c>
      <c r="G80" s="340">
        <v>11.141999999999999</v>
      </c>
    </row>
    <row r="81" spans="1:7" ht="13.5" x14ac:dyDescent="0.25">
      <c r="A81" s="341" t="s">
        <v>198</v>
      </c>
      <c r="B81" s="342">
        <v>6.6900000000000001E-2</v>
      </c>
      <c r="C81" s="343">
        <v>147.90119999999999</v>
      </c>
      <c r="D81" s="344">
        <v>10.1342</v>
      </c>
      <c r="E81" s="344">
        <v>24.187000000000001</v>
      </c>
      <c r="F81" s="344">
        <v>15.249599999999999</v>
      </c>
      <c r="G81" s="344">
        <v>6.3455000000000004</v>
      </c>
    </row>
    <row r="82" spans="1:7" x14ac:dyDescent="0.2">
      <c r="A82" s="337" t="s">
        <v>199</v>
      </c>
      <c r="B82" s="338">
        <v>0.97030000000000005</v>
      </c>
      <c r="C82" s="339">
        <v>148.03739999999999</v>
      </c>
      <c r="D82" s="340">
        <v>5.875</v>
      </c>
      <c r="E82" s="340">
        <v>26.8581</v>
      </c>
      <c r="F82" s="340">
        <v>13.939299999999999</v>
      </c>
      <c r="G82" s="340">
        <v>9.0008999999999997</v>
      </c>
    </row>
    <row r="83" spans="1:7" ht="13.5" x14ac:dyDescent="0.25">
      <c r="A83" s="341" t="s">
        <v>200</v>
      </c>
      <c r="B83" s="342">
        <v>2.5173999999999999</v>
      </c>
      <c r="C83" s="343">
        <v>158.4237</v>
      </c>
      <c r="D83" s="344">
        <v>12.9907</v>
      </c>
      <c r="E83" s="344">
        <v>29.1906</v>
      </c>
      <c r="F83" s="344">
        <v>13.667299999999999</v>
      </c>
      <c r="G83" s="344">
        <v>12.2591</v>
      </c>
    </row>
    <row r="84" spans="1:7" x14ac:dyDescent="0.2">
      <c r="A84" s="337" t="s">
        <v>201</v>
      </c>
      <c r="B84" s="338">
        <v>0.50249999999999995</v>
      </c>
      <c r="C84" s="339">
        <v>144.00059999999999</v>
      </c>
      <c r="D84" s="340">
        <v>6.0768000000000004</v>
      </c>
      <c r="E84" s="340">
        <v>32.200400000000002</v>
      </c>
      <c r="F84" s="340">
        <v>15.8703</v>
      </c>
      <c r="G84" s="340">
        <v>7.4885000000000002</v>
      </c>
    </row>
    <row r="85" spans="1:7" ht="13.5" x14ac:dyDescent="0.25">
      <c r="A85" s="341" t="s">
        <v>202</v>
      </c>
      <c r="B85" s="342">
        <v>0.64439999999999997</v>
      </c>
      <c r="C85" s="343">
        <v>138.4607</v>
      </c>
      <c r="D85" s="344">
        <v>5.6315</v>
      </c>
      <c r="E85" s="344">
        <v>39.636400000000002</v>
      </c>
      <c r="F85" s="344">
        <v>14.3104</v>
      </c>
      <c r="G85" s="344">
        <v>18.2257</v>
      </c>
    </row>
    <row r="86" spans="1:7" x14ac:dyDescent="0.2">
      <c r="A86" s="337" t="s">
        <v>203</v>
      </c>
      <c r="B86" s="338">
        <v>0.60499999999999998</v>
      </c>
      <c r="C86" s="339">
        <v>137.1636</v>
      </c>
      <c r="D86" s="340">
        <v>2.8546</v>
      </c>
      <c r="E86" s="340">
        <v>30.1</v>
      </c>
      <c r="F86" s="340">
        <v>14.792999999999999</v>
      </c>
      <c r="G86" s="340">
        <v>8.4710000000000001</v>
      </c>
    </row>
    <row r="87" spans="1:7" ht="13.5" x14ac:dyDescent="0.25">
      <c r="A87" s="341" t="s">
        <v>204</v>
      </c>
      <c r="B87" s="342">
        <v>1.0839000000000001</v>
      </c>
      <c r="C87" s="343">
        <v>130.9545</v>
      </c>
      <c r="D87" s="344">
        <v>1.6777</v>
      </c>
      <c r="E87" s="344">
        <v>29.9649</v>
      </c>
      <c r="F87" s="344">
        <v>15.1363</v>
      </c>
      <c r="G87" s="344">
        <v>9.6641999999999992</v>
      </c>
    </row>
    <row r="88" spans="1:7" ht="13.5" x14ac:dyDescent="0.25">
      <c r="A88" s="346" t="s">
        <v>205</v>
      </c>
      <c r="B88" s="338">
        <v>5.6760999999999999</v>
      </c>
      <c r="C88" s="339">
        <v>141.91919999999999</v>
      </c>
      <c r="D88" s="340">
        <v>5.4156000000000004</v>
      </c>
      <c r="E88" s="340">
        <v>31.643699999999999</v>
      </c>
      <c r="F88" s="340">
        <v>14.2668</v>
      </c>
      <c r="G88" s="340">
        <v>9.4009</v>
      </c>
    </row>
    <row r="89" spans="1:7" x14ac:dyDescent="0.2">
      <c r="A89" s="345" t="s">
        <v>206</v>
      </c>
      <c r="B89" s="342">
        <v>6.1134000000000004</v>
      </c>
      <c r="C89" s="343">
        <v>139.5444</v>
      </c>
      <c r="D89" s="344">
        <v>3.4125000000000001</v>
      </c>
      <c r="E89" s="344">
        <v>31.058499999999999</v>
      </c>
      <c r="F89" s="344">
        <v>14.8264</v>
      </c>
      <c r="G89" s="344">
        <v>9.6837999999999997</v>
      </c>
    </row>
    <row r="90" spans="1:7" ht="13.5" x14ac:dyDescent="0.25">
      <c r="A90" s="346" t="s">
        <v>207</v>
      </c>
      <c r="B90" s="338">
        <v>1.9168000000000001</v>
      </c>
      <c r="C90" s="339">
        <v>139.66399999999999</v>
      </c>
      <c r="D90" s="340">
        <v>0.77990000000000004</v>
      </c>
      <c r="E90" s="340">
        <v>29.948</v>
      </c>
      <c r="F90" s="340">
        <v>14.573600000000001</v>
      </c>
      <c r="G90" s="340">
        <v>8.3671000000000006</v>
      </c>
    </row>
    <row r="91" spans="1:7" x14ac:dyDescent="0.2">
      <c r="A91" s="345" t="s">
        <v>208</v>
      </c>
      <c r="B91" s="342">
        <v>2.5314000000000001</v>
      </c>
      <c r="C91" s="343">
        <v>146.30619999999999</v>
      </c>
      <c r="D91" s="344">
        <v>8.4888999999999992</v>
      </c>
      <c r="E91" s="344">
        <v>30.129200000000001</v>
      </c>
      <c r="F91" s="344">
        <v>14.5313</v>
      </c>
      <c r="G91" s="344">
        <v>7.4771000000000001</v>
      </c>
    </row>
    <row r="92" spans="1:7" ht="13.5" x14ac:dyDescent="0.25">
      <c r="A92" s="346" t="s">
        <v>209</v>
      </c>
      <c r="B92" s="338">
        <v>1.6984999999999999</v>
      </c>
      <c r="C92" s="339">
        <v>143.51509999999999</v>
      </c>
      <c r="D92" s="340">
        <v>5.9550999999999998</v>
      </c>
      <c r="E92" s="340">
        <v>29.8444</v>
      </c>
      <c r="F92" s="340">
        <v>14.9054</v>
      </c>
      <c r="G92" s="340">
        <v>7.5323000000000002</v>
      </c>
    </row>
    <row r="93" spans="1:7" x14ac:dyDescent="0.2">
      <c r="A93" s="345" t="s">
        <v>210</v>
      </c>
      <c r="B93" s="342">
        <v>0.91649999999999998</v>
      </c>
      <c r="C93" s="343">
        <v>130.92339999999999</v>
      </c>
      <c r="D93" s="344">
        <v>5.3495999999999997</v>
      </c>
      <c r="E93" s="344">
        <v>23.397500000000001</v>
      </c>
      <c r="F93" s="344">
        <v>15.0158</v>
      </c>
      <c r="G93" s="344">
        <v>4.6177000000000001</v>
      </c>
    </row>
    <row r="94" spans="1:7" ht="13.5" x14ac:dyDescent="0.25">
      <c r="A94" s="346" t="s">
        <v>211</v>
      </c>
      <c r="B94" s="338">
        <v>0.2525</v>
      </c>
      <c r="C94" s="339">
        <v>152.22919999999999</v>
      </c>
      <c r="D94" s="340">
        <v>12.331</v>
      </c>
      <c r="E94" s="340">
        <v>27.523199999999999</v>
      </c>
      <c r="F94" s="340">
        <v>11.404299999999999</v>
      </c>
      <c r="G94" s="340">
        <v>8.6480999999999995</v>
      </c>
    </row>
    <row r="95" spans="1:7" x14ac:dyDescent="0.2">
      <c r="A95" s="345" t="s">
        <v>212</v>
      </c>
      <c r="B95" s="342">
        <v>1.4382999999999999</v>
      </c>
      <c r="C95" s="343">
        <v>133.62610000000001</v>
      </c>
      <c r="D95" s="344">
        <v>4.76</v>
      </c>
      <c r="E95" s="344">
        <v>30.868200000000002</v>
      </c>
      <c r="F95" s="344">
        <v>15.228400000000001</v>
      </c>
      <c r="G95" s="344">
        <v>8.6883999999999997</v>
      </c>
    </row>
    <row r="96" spans="1:7" ht="13.5" x14ac:dyDescent="0.25">
      <c r="A96" s="346" t="s">
        <v>213</v>
      </c>
      <c r="B96" s="338">
        <v>0.13539999999999999</v>
      </c>
      <c r="C96" s="339">
        <v>144.6942</v>
      </c>
      <c r="D96" s="340">
        <v>7.3842999999999996</v>
      </c>
      <c r="E96" s="340">
        <v>28.2029</v>
      </c>
      <c r="F96" s="340">
        <v>14.1435</v>
      </c>
      <c r="G96" s="340">
        <v>7.3297999999999996</v>
      </c>
    </row>
    <row r="97" spans="1:7" x14ac:dyDescent="0.2">
      <c r="A97" s="345" t="s">
        <v>214</v>
      </c>
      <c r="B97" s="342">
        <v>0.47139999999999999</v>
      </c>
      <c r="C97" s="343">
        <v>137.8673</v>
      </c>
      <c r="D97" s="344">
        <v>4.7855999999999996</v>
      </c>
      <c r="E97" s="344">
        <v>36.683300000000003</v>
      </c>
      <c r="F97" s="344">
        <v>14.163600000000001</v>
      </c>
      <c r="G97" s="344">
        <v>16.647500000000001</v>
      </c>
    </row>
    <row r="98" spans="1:7" ht="13.5" x14ac:dyDescent="0.25">
      <c r="A98" s="346" t="s">
        <v>215</v>
      </c>
      <c r="B98" s="338">
        <v>3.0905</v>
      </c>
      <c r="C98" s="339">
        <v>134.23840000000001</v>
      </c>
      <c r="D98" s="340">
        <v>5.6904000000000003</v>
      </c>
      <c r="E98" s="340">
        <v>35.924199999999999</v>
      </c>
      <c r="F98" s="340">
        <v>14.712999999999999</v>
      </c>
      <c r="G98" s="340">
        <v>13.635199999999999</v>
      </c>
    </row>
    <row r="99" spans="1:7" x14ac:dyDescent="0.2">
      <c r="A99" s="345" t="s">
        <v>216</v>
      </c>
      <c r="B99" s="342">
        <v>0.1358</v>
      </c>
      <c r="C99" s="343">
        <v>132.56649999999999</v>
      </c>
      <c r="D99" s="344">
        <v>3.7193999999999998</v>
      </c>
      <c r="E99" s="344">
        <v>35.393599999999999</v>
      </c>
      <c r="F99" s="344">
        <v>15.8133</v>
      </c>
      <c r="G99" s="344">
        <v>12.672800000000001</v>
      </c>
    </row>
    <row r="100" spans="1:7" x14ac:dyDescent="0.2">
      <c r="A100" s="337" t="s">
        <v>217</v>
      </c>
      <c r="B100" s="338">
        <v>0.71830000000000005</v>
      </c>
      <c r="C100" s="339">
        <v>133.53120000000001</v>
      </c>
      <c r="D100" s="340">
        <v>6.2089999999999996</v>
      </c>
      <c r="E100" s="340">
        <v>37.353700000000003</v>
      </c>
      <c r="F100" s="340">
        <v>14.6829</v>
      </c>
      <c r="G100" s="340">
        <v>13.3193</v>
      </c>
    </row>
    <row r="101" spans="1:7" ht="13.5" x14ac:dyDescent="0.25">
      <c r="A101" s="341" t="s">
        <v>218</v>
      </c>
      <c r="B101" s="342">
        <v>9.9000000000000005E-2</v>
      </c>
      <c r="C101" s="343">
        <v>129.5249</v>
      </c>
      <c r="D101" s="344">
        <v>2.0165999999999999</v>
      </c>
      <c r="E101" s="344">
        <v>37.136699999999998</v>
      </c>
      <c r="F101" s="344">
        <v>12.3041</v>
      </c>
      <c r="G101" s="344">
        <v>14.556699999999999</v>
      </c>
    </row>
    <row r="102" spans="1:7" x14ac:dyDescent="0.2">
      <c r="A102" s="337" t="s">
        <v>219</v>
      </c>
      <c r="B102" s="338">
        <v>0.47970000000000002</v>
      </c>
      <c r="C102" s="339">
        <v>129.77000000000001</v>
      </c>
      <c r="D102" s="340">
        <v>5.1215000000000002</v>
      </c>
      <c r="E102" s="340">
        <v>39.996400000000001</v>
      </c>
      <c r="F102" s="340">
        <v>14.3878</v>
      </c>
      <c r="G102" s="340">
        <v>15.7659</v>
      </c>
    </row>
    <row r="103" spans="1:7" ht="13.5" x14ac:dyDescent="0.25">
      <c r="A103" s="341" t="s">
        <v>220</v>
      </c>
      <c r="B103" s="342">
        <v>2.8832</v>
      </c>
      <c r="C103" s="343">
        <v>128.3416</v>
      </c>
      <c r="D103" s="344">
        <v>3.0160999999999998</v>
      </c>
      <c r="E103" s="344">
        <v>34.0565</v>
      </c>
      <c r="F103" s="344">
        <v>14.6068</v>
      </c>
      <c r="G103" s="344">
        <v>12.4345</v>
      </c>
    </row>
    <row r="104" spans="1:7" x14ac:dyDescent="0.2">
      <c r="A104" s="337" t="s">
        <v>221</v>
      </c>
      <c r="B104" s="338">
        <v>2.6831999999999998</v>
      </c>
      <c r="C104" s="339">
        <v>121.47750000000001</v>
      </c>
      <c r="D104" s="340">
        <v>2.8249</v>
      </c>
      <c r="E104" s="340">
        <v>38.1</v>
      </c>
      <c r="F104" s="340">
        <v>14.165699999999999</v>
      </c>
      <c r="G104" s="340">
        <v>13.8786</v>
      </c>
    </row>
    <row r="105" spans="1:7" ht="13.5" x14ac:dyDescent="0.25">
      <c r="A105" s="341" t="s">
        <v>222</v>
      </c>
      <c r="B105" s="342">
        <v>5.7793000000000001</v>
      </c>
      <c r="C105" s="343">
        <v>126.5448</v>
      </c>
      <c r="D105" s="344">
        <v>1.1879999999999999</v>
      </c>
      <c r="E105" s="344">
        <v>34.772799999999997</v>
      </c>
      <c r="F105" s="344">
        <v>14.778600000000001</v>
      </c>
      <c r="G105" s="344">
        <v>13.853</v>
      </c>
    </row>
    <row r="106" spans="1:7" x14ac:dyDescent="0.2">
      <c r="A106" s="337" t="s">
        <v>223</v>
      </c>
      <c r="B106" s="338">
        <v>0.3841</v>
      </c>
      <c r="C106" s="339">
        <v>141.3817</v>
      </c>
      <c r="D106" s="340">
        <v>11.1821</v>
      </c>
      <c r="E106" s="340">
        <v>28.195399999999999</v>
      </c>
      <c r="F106" s="340">
        <v>15.252000000000001</v>
      </c>
      <c r="G106" s="340">
        <v>8.5982000000000003</v>
      </c>
    </row>
    <row r="107" spans="1:7" ht="13.5" x14ac:dyDescent="0.25">
      <c r="A107" s="341" t="s">
        <v>224</v>
      </c>
      <c r="B107" s="342">
        <v>0.27650000000000002</v>
      </c>
      <c r="C107" s="343">
        <v>162.34909999999999</v>
      </c>
      <c r="D107" s="344">
        <v>14.712300000000001</v>
      </c>
      <c r="E107" s="344">
        <v>28.1953</v>
      </c>
      <c r="F107" s="344">
        <v>16.632400000000001</v>
      </c>
      <c r="G107" s="344">
        <v>10.483599999999999</v>
      </c>
    </row>
    <row r="108" spans="1:7" x14ac:dyDescent="0.2">
      <c r="A108" s="337" t="s">
        <v>225</v>
      </c>
      <c r="B108" s="338">
        <v>4.2535999999999996</v>
      </c>
      <c r="C108" s="339">
        <v>157.80009999999999</v>
      </c>
      <c r="D108" s="340">
        <v>10.7897</v>
      </c>
      <c r="E108" s="340">
        <v>25.614899999999999</v>
      </c>
      <c r="F108" s="340">
        <v>13.896699999999999</v>
      </c>
      <c r="G108" s="340">
        <v>6.1304999999999996</v>
      </c>
    </row>
    <row r="109" spans="1:7" ht="13.5" x14ac:dyDescent="0.25">
      <c r="A109" s="341" t="s">
        <v>226</v>
      </c>
      <c r="B109" s="342">
        <v>2.3323</v>
      </c>
      <c r="C109" s="343">
        <v>157.29820000000001</v>
      </c>
      <c r="D109" s="344">
        <v>15.9848</v>
      </c>
      <c r="E109" s="344">
        <v>36.786099999999998</v>
      </c>
      <c r="F109" s="344">
        <v>15.400600000000001</v>
      </c>
      <c r="G109" s="344">
        <v>13.194599999999999</v>
      </c>
    </row>
    <row r="110" spans="1:7" x14ac:dyDescent="0.2">
      <c r="A110" s="337" t="s">
        <v>227</v>
      </c>
      <c r="B110" s="338">
        <v>6.1935000000000002</v>
      </c>
      <c r="C110" s="339">
        <v>139.0779</v>
      </c>
      <c r="D110" s="340">
        <v>3.4129999999999998</v>
      </c>
      <c r="E110" s="340">
        <v>29.7441</v>
      </c>
      <c r="F110" s="340">
        <v>14.317500000000001</v>
      </c>
      <c r="G110" s="340">
        <v>9.6297999999999995</v>
      </c>
    </row>
    <row r="111" spans="1:7" ht="13.5" x14ac:dyDescent="0.25">
      <c r="A111" s="341" t="s">
        <v>228</v>
      </c>
      <c r="B111" s="342">
        <v>1.9218</v>
      </c>
      <c r="C111" s="343">
        <v>146.58500000000001</v>
      </c>
      <c r="D111" s="344">
        <v>1.6691</v>
      </c>
      <c r="E111" s="344">
        <v>28.267900000000001</v>
      </c>
      <c r="F111" s="344">
        <v>13.401400000000001</v>
      </c>
      <c r="G111" s="344">
        <v>9.1942000000000004</v>
      </c>
    </row>
    <row r="112" spans="1:7" x14ac:dyDescent="0.2">
      <c r="A112" s="337" t="s">
        <v>229</v>
      </c>
      <c r="B112" s="338">
        <v>3.8555999999999999</v>
      </c>
      <c r="C112" s="339">
        <v>133.91390000000001</v>
      </c>
      <c r="D112" s="340">
        <v>3.9154</v>
      </c>
      <c r="E112" s="340">
        <v>36.854100000000003</v>
      </c>
      <c r="F112" s="340">
        <v>13.9429</v>
      </c>
      <c r="G112" s="340">
        <v>13.874700000000001</v>
      </c>
    </row>
    <row r="113" spans="1:7" ht="13.5" x14ac:dyDescent="0.25">
      <c r="A113" s="341" t="s">
        <v>230</v>
      </c>
      <c r="B113" s="342">
        <v>0.68379999999999996</v>
      </c>
      <c r="C113" s="343">
        <v>139.06</v>
      </c>
      <c r="D113" s="344">
        <v>5.3573000000000004</v>
      </c>
      <c r="E113" s="344">
        <v>33.2271</v>
      </c>
      <c r="F113" s="344">
        <v>13.754300000000001</v>
      </c>
      <c r="G113" s="344">
        <v>12.318300000000001</v>
      </c>
    </row>
    <row r="114" spans="1:7" x14ac:dyDescent="0.2">
      <c r="A114" s="337" t="s">
        <v>231</v>
      </c>
      <c r="B114" s="338">
        <v>0.1113</v>
      </c>
      <c r="C114" s="339">
        <v>143.04179999999999</v>
      </c>
      <c r="D114" s="340">
        <v>4.024</v>
      </c>
      <c r="E114" s="340">
        <v>34.663699999999999</v>
      </c>
      <c r="F114" s="340">
        <v>13.9087</v>
      </c>
      <c r="G114" s="340">
        <v>12.5886</v>
      </c>
    </row>
    <row r="115" spans="1:7" ht="13.5" x14ac:dyDescent="0.25">
      <c r="A115" s="341"/>
      <c r="B115" s="342"/>
      <c r="C115" s="343"/>
      <c r="D115" s="344"/>
      <c r="E115" s="344"/>
      <c r="F115" s="344"/>
      <c r="G115" s="344"/>
    </row>
    <row r="116" spans="1:7" x14ac:dyDescent="0.2">
      <c r="A116" s="337"/>
      <c r="B116" s="338"/>
      <c r="C116" s="339"/>
      <c r="D116" s="340"/>
      <c r="E116" s="340"/>
      <c r="F116" s="340"/>
      <c r="G116" s="340"/>
    </row>
    <row r="117" spans="1:7" ht="13.5" x14ac:dyDescent="0.25">
      <c r="A117" s="341"/>
      <c r="B117" s="342"/>
      <c r="C117" s="343"/>
      <c r="D117" s="344"/>
      <c r="E117" s="344"/>
      <c r="F117" s="344"/>
      <c r="G117" s="344"/>
    </row>
    <row r="118" spans="1:7" x14ac:dyDescent="0.2">
      <c r="A118" s="337"/>
      <c r="B118" s="338"/>
      <c r="C118" s="339"/>
      <c r="D118" s="340"/>
      <c r="E118" s="340"/>
      <c r="F118" s="340"/>
      <c r="G118" s="340"/>
    </row>
    <row r="119" spans="1:7" ht="13.5" x14ac:dyDescent="0.25">
      <c r="A119" s="341"/>
      <c r="B119" s="342"/>
      <c r="C119" s="343"/>
      <c r="D119" s="344"/>
      <c r="E119" s="344"/>
      <c r="F119" s="344"/>
      <c r="G119" s="344"/>
    </row>
    <row r="120" spans="1:7" x14ac:dyDescent="0.2">
      <c r="A120" s="337"/>
      <c r="B120" s="338"/>
      <c r="C120" s="339"/>
      <c r="D120" s="340"/>
      <c r="E120" s="340"/>
      <c r="F120" s="340"/>
      <c r="G120" s="340"/>
    </row>
    <row r="121" spans="1:7" ht="13.5" x14ac:dyDescent="0.25">
      <c r="A121" s="341"/>
      <c r="B121" s="342"/>
      <c r="C121" s="343"/>
      <c r="D121" s="344"/>
      <c r="E121" s="344"/>
      <c r="F121" s="344"/>
      <c r="G121" s="344"/>
    </row>
    <row r="122" spans="1:7" x14ac:dyDescent="0.2">
      <c r="A122" s="337"/>
      <c r="B122" s="338"/>
      <c r="C122" s="339"/>
      <c r="D122" s="340"/>
      <c r="E122" s="340"/>
      <c r="F122" s="340"/>
      <c r="G122" s="340"/>
    </row>
    <row r="123" spans="1:7" ht="13.5" x14ac:dyDescent="0.25">
      <c r="A123" s="341"/>
      <c r="B123" s="342"/>
      <c r="C123" s="343"/>
      <c r="D123" s="344"/>
      <c r="E123" s="344"/>
      <c r="F123" s="344"/>
      <c r="G123" s="344"/>
    </row>
    <row r="124" spans="1:7" x14ac:dyDescent="0.2">
      <c r="A124" s="337"/>
      <c r="B124" s="338"/>
      <c r="C124" s="339"/>
      <c r="D124" s="340"/>
      <c r="E124" s="340"/>
      <c r="F124" s="340"/>
      <c r="G124" s="340"/>
    </row>
    <row r="125" spans="1:7" ht="13.5" x14ac:dyDescent="0.25">
      <c r="A125" s="341"/>
      <c r="B125" s="342"/>
      <c r="C125" s="343"/>
      <c r="D125" s="344"/>
      <c r="E125" s="344"/>
      <c r="F125" s="344"/>
      <c r="G125" s="344"/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45"/>
      <c r="B182" s="342"/>
      <c r="C182" s="343"/>
      <c r="D182" s="344"/>
      <c r="E182" s="344"/>
      <c r="F182" s="344"/>
      <c r="G182" s="344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45"/>
      <c r="B184" s="342"/>
      <c r="C184" s="343"/>
      <c r="D184" s="344"/>
      <c r="E184" s="344"/>
      <c r="F184" s="344"/>
      <c r="G184" s="344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45"/>
      <c r="B186" s="342"/>
      <c r="C186" s="343"/>
      <c r="D186" s="344"/>
      <c r="E186" s="344"/>
      <c r="F186" s="344"/>
      <c r="G186" s="344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45"/>
      <c r="B188" s="342"/>
      <c r="C188" s="343"/>
      <c r="D188" s="344"/>
      <c r="E188" s="344"/>
      <c r="F188" s="344"/>
      <c r="G188" s="344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284A1-F184-43D0-A697-C797DC113523}">
  <sheetPr codeName="List7">
    <tabColor rgb="FF33CCFF"/>
  </sheetPr>
  <dimension ref="A1:Q32"/>
  <sheetViews>
    <sheetView showGridLines="0" topLeftCell="A7" zoomScaleNormal="100" zoomScaleSheetLayoutView="100" workbookViewId="0">
      <selection activeCell="G37" sqref="G37"/>
    </sheetView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2019</v>
      </c>
      <c r="B1" s="2"/>
      <c r="C1" s="2"/>
      <c r="D1" s="3"/>
      <c r="E1" s="3"/>
      <c r="F1" s="3" t="s">
        <v>264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265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tr">
        <f>VLOOKUP($P$1,[1]System!$N$2:$O$16,2,0)</f>
        <v>Královéhradecký kraj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266</v>
      </c>
      <c r="C6" s="27"/>
      <c r="D6" s="49">
        <v>172.39510000000001</v>
      </c>
      <c r="E6" s="28" t="s">
        <v>267</v>
      </c>
      <c r="F6" s="22"/>
    </row>
    <row r="7" spans="1:17" s="353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2018 .........................................................................................................................</v>
      </c>
      <c r="C7" s="31"/>
      <c r="D7" s="32">
        <v>106.2782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268</v>
      </c>
      <c r="D10" s="48">
        <v>105.1674</v>
      </c>
      <c r="E10" s="39" t="s">
        <v>267</v>
      </c>
    </row>
    <row r="11" spans="1:17" ht="19.5" customHeight="1" x14ac:dyDescent="0.2">
      <c r="B11" s="40" t="s">
        <v>10</v>
      </c>
      <c r="C11" s="37" t="s">
        <v>269</v>
      </c>
      <c r="D11" s="48">
        <v>134.75890000000001</v>
      </c>
      <c r="E11" s="39" t="s">
        <v>267</v>
      </c>
    </row>
    <row r="12" spans="1:17" ht="19.5" customHeight="1" x14ac:dyDescent="0.2">
      <c r="B12" s="40" t="s">
        <v>12</v>
      </c>
      <c r="C12" s="37" t="s">
        <v>270</v>
      </c>
      <c r="D12" s="48">
        <v>172.39510000000001</v>
      </c>
      <c r="E12" s="39" t="s">
        <v>267</v>
      </c>
      <c r="L12" s="358"/>
    </row>
    <row r="13" spans="1:17" ht="19.5" customHeight="1" x14ac:dyDescent="0.2">
      <c r="B13" s="40" t="s">
        <v>14</v>
      </c>
      <c r="C13" s="37" t="s">
        <v>271</v>
      </c>
      <c r="D13" s="48">
        <v>229.27090000000001</v>
      </c>
      <c r="E13" s="39" t="s">
        <v>267</v>
      </c>
      <c r="L13" s="358"/>
    </row>
    <row r="14" spans="1:17" ht="19.5" customHeight="1" x14ac:dyDescent="0.2">
      <c r="B14" s="40" t="s">
        <v>16</v>
      </c>
      <c r="C14" s="37" t="s">
        <v>272</v>
      </c>
      <c r="D14" s="48">
        <v>307.50650000000002</v>
      </c>
      <c r="E14" s="39" t="s">
        <v>267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273</v>
      </c>
      <c r="C16" s="27"/>
      <c r="D16" s="49">
        <v>197.04900000000001</v>
      </c>
      <c r="E16" s="28" t="s">
        <v>267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f>D11-D10</f>
        <v>29.591500000000011</v>
      </c>
      <c r="C22" s="55">
        <f>D11</f>
        <v>134.75890000000001</v>
      </c>
      <c r="D22" s="56">
        <f>D12-D11</f>
        <v>37.636200000000002</v>
      </c>
      <c r="E22" s="56">
        <f>D13-D12</f>
        <v>56.875799999999998</v>
      </c>
      <c r="F22" s="56">
        <f>D14-D13</f>
        <v>78.235600000000005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274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FA834-5A50-4FD3-9E0C-78E81C161C4A}">
  <sheetPr codeName="List12">
    <tabColor rgb="FF66FFFF"/>
  </sheetPr>
  <dimension ref="A1:Q55"/>
  <sheetViews>
    <sheetView showGridLines="0" zoomScaleNormal="100" zoomScaleSheetLayoutView="100" workbookViewId="0">
      <selection activeCell="G37" sqref="G37"/>
    </sheetView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2019</v>
      </c>
      <c r="B1" s="2"/>
      <c r="C1" s="2"/>
      <c r="D1" s="3"/>
      <c r="E1" s="3"/>
      <c r="F1" s="3" t="s">
        <v>275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276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tr">
        <f>VLOOKUP($P$1,[1]System!$N$2:$O$16,2,0)</f>
        <v>Královéhradecký kraj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277</v>
      </c>
      <c r="D6" s="381" t="s">
        <v>278</v>
      </c>
      <c r="E6" s="382"/>
      <c r="F6" s="381" t="s">
        <v>279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267</v>
      </c>
      <c r="D10" s="383" t="s">
        <v>267</v>
      </c>
      <c r="E10" s="383" t="s">
        <v>267</v>
      </c>
      <c r="F10" s="383" t="s">
        <v>267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157.00649999999999</v>
      </c>
      <c r="C12" s="387">
        <v>172.39510000000001</v>
      </c>
      <c r="D12" s="388">
        <v>105.1674</v>
      </c>
      <c r="E12" s="388">
        <v>307.50650000000002</v>
      </c>
      <c r="F12" s="387">
        <v>197.04900000000001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0.79790000000000005</v>
      </c>
      <c r="C13" s="392">
        <v>136.12889999999999</v>
      </c>
      <c r="D13" s="393">
        <v>96.6</v>
      </c>
      <c r="E13" s="393">
        <v>200.00110000000001</v>
      </c>
      <c r="F13" s="392">
        <v>142.96950000000001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24.569600000000001</v>
      </c>
      <c r="C14" s="396">
        <v>168.28720000000001</v>
      </c>
      <c r="D14" s="397">
        <v>106.801</v>
      </c>
      <c r="E14" s="397">
        <v>285.73099999999999</v>
      </c>
      <c r="F14" s="396">
        <v>182.93129999999999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32.808700000000002</v>
      </c>
      <c r="C15" s="396">
        <v>186.0994</v>
      </c>
      <c r="D15" s="397">
        <v>110.6515</v>
      </c>
      <c r="E15" s="397">
        <v>327.40519999999998</v>
      </c>
      <c r="F15" s="396">
        <v>208.80269999999999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51.601100000000002</v>
      </c>
      <c r="C16" s="396">
        <v>174.92080000000001</v>
      </c>
      <c r="D16" s="397">
        <v>103.56</v>
      </c>
      <c r="E16" s="397">
        <v>316.67770000000002</v>
      </c>
      <c r="F16" s="396">
        <v>201.2243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35.374600000000001</v>
      </c>
      <c r="C17" s="396">
        <v>165.88339999999999</v>
      </c>
      <c r="D17" s="397">
        <v>100.91</v>
      </c>
      <c r="E17" s="397">
        <v>295.64749999999998</v>
      </c>
      <c r="F17" s="396">
        <v>192.72710000000001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11.8543</v>
      </c>
      <c r="C18" s="396">
        <v>158.3586</v>
      </c>
      <c r="D18" s="397">
        <v>106.8999</v>
      </c>
      <c r="E18" s="397">
        <v>296.48520000000002</v>
      </c>
      <c r="F18" s="396">
        <v>192.14160000000001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94.650199999999998</v>
      </c>
      <c r="C20" s="402">
        <v>187.5754</v>
      </c>
      <c r="D20" s="403">
        <v>114.3356</v>
      </c>
      <c r="E20" s="403">
        <v>330.24860000000001</v>
      </c>
      <c r="F20" s="402">
        <v>214.4751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0.57830000000000004</v>
      </c>
      <c r="C21" s="392">
        <v>143.69239999999999</v>
      </c>
      <c r="D21" s="393">
        <v>99.228399999999993</v>
      </c>
      <c r="E21" s="393">
        <v>200.00110000000001</v>
      </c>
      <c r="F21" s="392">
        <v>147.41810000000001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15.6744</v>
      </c>
      <c r="C22" s="396">
        <v>183.20760000000001</v>
      </c>
      <c r="D22" s="397">
        <v>112.7067</v>
      </c>
      <c r="E22" s="397">
        <v>299.18369999999999</v>
      </c>
      <c r="F22" s="396">
        <v>194.56870000000001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22.159600000000001</v>
      </c>
      <c r="C23" s="396">
        <v>203.18770000000001</v>
      </c>
      <c r="D23" s="397">
        <v>114.9949</v>
      </c>
      <c r="E23" s="397">
        <v>340.47739999999999</v>
      </c>
      <c r="F23" s="396">
        <v>223.2389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28.923999999999999</v>
      </c>
      <c r="C24" s="396">
        <v>193.22749999999999</v>
      </c>
      <c r="D24" s="397">
        <v>108.47</v>
      </c>
      <c r="E24" s="397">
        <v>351.779</v>
      </c>
      <c r="F24" s="396">
        <v>223.5718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19.2651</v>
      </c>
      <c r="C25" s="396">
        <v>182.83019999999999</v>
      </c>
      <c r="D25" s="397">
        <v>120.34780000000001</v>
      </c>
      <c r="E25" s="397">
        <v>325.26010000000002</v>
      </c>
      <c r="F25" s="396">
        <v>214.8434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8.0486000000000004</v>
      </c>
      <c r="C26" s="396">
        <v>164.59280000000001</v>
      </c>
      <c r="D26" s="397">
        <v>113.93040000000001</v>
      </c>
      <c r="E26" s="397">
        <v>308.37909999999999</v>
      </c>
      <c r="F26" s="396">
        <v>200.36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62.356200000000001</v>
      </c>
      <c r="C28" s="402">
        <v>152.40389999999999</v>
      </c>
      <c r="D28" s="403">
        <v>97.844399999999993</v>
      </c>
      <c r="E28" s="403">
        <v>252.7148</v>
      </c>
      <c r="F28" s="402">
        <v>170.59790000000001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0.21959999999999999</v>
      </c>
      <c r="C29" s="392">
        <v>127.82980000000001</v>
      </c>
      <c r="D29" s="393">
        <v>94.49</v>
      </c>
      <c r="E29" s="393">
        <v>165.185</v>
      </c>
      <c r="F29" s="392">
        <v>131.2552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8.8950999999999993</v>
      </c>
      <c r="C30" s="396">
        <v>148.9136</v>
      </c>
      <c r="D30" s="397">
        <v>98.605000000000004</v>
      </c>
      <c r="E30" s="397">
        <v>236.2954</v>
      </c>
      <c r="F30" s="396">
        <v>162.42449999999999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10.649100000000001</v>
      </c>
      <c r="C31" s="396">
        <v>158.8689</v>
      </c>
      <c r="D31" s="397">
        <v>107.4431</v>
      </c>
      <c r="E31" s="397">
        <v>261.59129999999999</v>
      </c>
      <c r="F31" s="396">
        <v>178.7629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22.677099999999999</v>
      </c>
      <c r="C32" s="396">
        <v>155.95910000000001</v>
      </c>
      <c r="D32" s="397">
        <v>99.83</v>
      </c>
      <c r="E32" s="397">
        <v>257.20699999999999</v>
      </c>
      <c r="F32" s="396">
        <v>172.72059999999999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16.109400000000001</v>
      </c>
      <c r="C33" s="396">
        <v>147.70670000000001</v>
      </c>
      <c r="D33" s="397">
        <v>94.503500000000003</v>
      </c>
      <c r="E33" s="397">
        <v>244.89070000000001</v>
      </c>
      <c r="F33" s="396">
        <v>166.2784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3.8056999999999999</v>
      </c>
      <c r="C34" s="396">
        <v>142.22999999999999</v>
      </c>
      <c r="D34" s="397">
        <v>97.922600000000003</v>
      </c>
      <c r="E34" s="397">
        <v>283.93430000000001</v>
      </c>
      <c r="F34" s="396">
        <v>174.76070000000001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EFF4F-E474-4EFB-9E3A-F25D326B4555}">
  <sheetPr codeName="List14">
    <tabColor rgb="FF66FFFF"/>
  </sheetPr>
  <dimension ref="A1:S2660"/>
  <sheetViews>
    <sheetView showGridLines="0" zoomScaleNormal="100" zoomScaleSheetLayoutView="100" workbookViewId="0">
      <selection activeCell="G37" sqref="G37"/>
    </sheetView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2019</v>
      </c>
      <c r="B1" s="2"/>
      <c r="C1" s="3"/>
      <c r="D1" s="1"/>
      <c r="E1" s="2"/>
      <c r="F1" s="3" t="s">
        <v>280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281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tr">
        <f>VLOOKUP($P$1,[1]System!$N$2:$O$16,2,0)</f>
        <v>Královéhradecký kraj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282</v>
      </c>
      <c r="B7" s="269" t="s">
        <v>67</v>
      </c>
      <c r="C7" s="381" t="s">
        <v>277</v>
      </c>
      <c r="D7" s="381" t="s">
        <v>278</v>
      </c>
      <c r="E7" s="382"/>
      <c r="F7" s="381" t="s">
        <v>279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267</v>
      </c>
      <c r="D11" s="383" t="s">
        <v>267</v>
      </c>
      <c r="E11" s="383" t="s">
        <v>267</v>
      </c>
      <c r="F11" s="383" t="s">
        <v>267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125</v>
      </c>
      <c r="B13" s="338">
        <v>0.26819999999999999</v>
      </c>
      <c r="C13" s="421">
        <v>430.327</v>
      </c>
      <c r="D13" s="422">
        <v>136.20660000000001</v>
      </c>
      <c r="E13" s="422">
        <v>1454.3570999999999</v>
      </c>
      <c r="F13" s="422">
        <v>618.5643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126</v>
      </c>
      <c r="B14" s="342">
        <v>0.29680000000000001</v>
      </c>
      <c r="C14" s="423">
        <v>400.28719999999998</v>
      </c>
      <c r="D14" s="424">
        <v>233.02869999999999</v>
      </c>
      <c r="E14" s="424">
        <v>718.74300000000005</v>
      </c>
      <c r="F14" s="424">
        <v>492.75510000000003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127</v>
      </c>
      <c r="B15" s="338">
        <v>0.1053</v>
      </c>
      <c r="C15" s="421">
        <v>388.33699999999999</v>
      </c>
      <c r="D15" s="422">
        <v>79.8</v>
      </c>
      <c r="E15" s="422">
        <v>665.57339999999999</v>
      </c>
      <c r="F15" s="422">
        <v>402.43360000000001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128</v>
      </c>
      <c r="B16" s="342">
        <v>0.28260000000000002</v>
      </c>
      <c r="C16" s="423">
        <v>367.63810000000001</v>
      </c>
      <c r="D16" s="424">
        <v>183.90299999999999</v>
      </c>
      <c r="E16" s="424">
        <v>721.27229999999997</v>
      </c>
      <c r="F16" s="424">
        <v>408.57870000000003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129</v>
      </c>
      <c r="B17" s="338">
        <v>0.50960000000000005</v>
      </c>
      <c r="C17" s="421">
        <v>426.09019999999998</v>
      </c>
      <c r="D17" s="422">
        <v>247.9684</v>
      </c>
      <c r="E17" s="422">
        <v>702.44060000000002</v>
      </c>
      <c r="F17" s="422">
        <v>462.77140000000003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130</v>
      </c>
      <c r="B18" s="342">
        <v>0.10979999999999999</v>
      </c>
      <c r="C18" s="423">
        <v>413.80149999999998</v>
      </c>
      <c r="D18" s="424">
        <v>236.00739999999999</v>
      </c>
      <c r="E18" s="424">
        <v>807.06280000000004</v>
      </c>
      <c r="F18" s="424">
        <v>477.2253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131</v>
      </c>
      <c r="B19" s="338">
        <v>1.3436999999999999</v>
      </c>
      <c r="C19" s="421">
        <v>386.93799999999999</v>
      </c>
      <c r="D19" s="422">
        <v>202.57660000000001</v>
      </c>
      <c r="E19" s="422">
        <v>750.16060000000004</v>
      </c>
      <c r="F19" s="422">
        <v>439.86739999999998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132</v>
      </c>
      <c r="B20" s="342">
        <v>0.2364</v>
      </c>
      <c r="C20" s="423">
        <v>243.3107</v>
      </c>
      <c r="D20" s="424">
        <v>149.29820000000001</v>
      </c>
      <c r="E20" s="424">
        <v>450.45150000000001</v>
      </c>
      <c r="F20" s="424">
        <v>291.39269999999999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133</v>
      </c>
      <c r="B21" s="338">
        <v>0.31440000000000001</v>
      </c>
      <c r="C21" s="421">
        <v>314.37520000000001</v>
      </c>
      <c r="D21" s="422">
        <v>199.93940000000001</v>
      </c>
      <c r="E21" s="422">
        <v>573.18110000000001</v>
      </c>
      <c r="F21" s="422">
        <v>361.74419999999998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134</v>
      </c>
      <c r="B22" s="342">
        <v>7.4700000000000003E-2</v>
      </c>
      <c r="C22" s="423">
        <v>403.70769999999999</v>
      </c>
      <c r="D22" s="424">
        <v>238.66650000000001</v>
      </c>
      <c r="E22" s="424">
        <v>796.26430000000005</v>
      </c>
      <c r="F22" s="424">
        <v>458.47699999999998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135</v>
      </c>
      <c r="B23" s="338">
        <v>0.13139999999999999</v>
      </c>
      <c r="C23" s="421">
        <v>426.82600000000002</v>
      </c>
      <c r="D23" s="422">
        <v>234.8665</v>
      </c>
      <c r="E23" s="422">
        <v>845.65039999999999</v>
      </c>
      <c r="F23" s="422">
        <v>455.5154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136</v>
      </c>
      <c r="B24" s="342">
        <v>0.17119999999999999</v>
      </c>
      <c r="C24" s="423">
        <v>412.15559999999999</v>
      </c>
      <c r="D24" s="424">
        <v>268.38589999999999</v>
      </c>
      <c r="E24" s="424">
        <v>893.0335</v>
      </c>
      <c r="F24" s="424">
        <v>512.56140000000005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137</v>
      </c>
      <c r="B25" s="338">
        <v>4.7399999999999998E-2</v>
      </c>
      <c r="C25" s="421">
        <v>215.5539</v>
      </c>
      <c r="D25" s="422">
        <v>179.04509999999999</v>
      </c>
      <c r="E25" s="422">
        <v>587.39580000000001</v>
      </c>
      <c r="F25" s="422">
        <v>310.74630000000002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138</v>
      </c>
      <c r="B26" s="342">
        <v>0.39489999999999997</v>
      </c>
      <c r="C26" s="423">
        <v>225.75739999999999</v>
      </c>
      <c r="D26" s="424">
        <v>169.1387</v>
      </c>
      <c r="E26" s="424">
        <v>407.9316</v>
      </c>
      <c r="F26" s="424">
        <v>255.72900000000001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139</v>
      </c>
      <c r="B27" s="338">
        <v>3.5000000000000003E-2</v>
      </c>
      <c r="C27" s="421">
        <v>261.74349999999998</v>
      </c>
      <c r="D27" s="422">
        <v>157.2946</v>
      </c>
      <c r="E27" s="422">
        <v>472.38040000000001</v>
      </c>
      <c r="F27" s="422">
        <v>306.11430000000001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140</v>
      </c>
      <c r="B28" s="342">
        <v>0.66490000000000005</v>
      </c>
      <c r="C28" s="423">
        <v>232.6045</v>
      </c>
      <c r="D28" s="424">
        <v>179.70099999999999</v>
      </c>
      <c r="E28" s="424">
        <v>398.2235</v>
      </c>
      <c r="F28" s="424">
        <v>275.26089999999999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141</v>
      </c>
      <c r="B29" s="338">
        <v>1.1847000000000001</v>
      </c>
      <c r="C29" s="421">
        <v>336.83350000000002</v>
      </c>
      <c r="D29" s="422">
        <v>207.44669999999999</v>
      </c>
      <c r="E29" s="422">
        <v>452.1875</v>
      </c>
      <c r="F29" s="422">
        <v>336.86660000000001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142</v>
      </c>
      <c r="B30" s="342">
        <v>0.23599999999999999</v>
      </c>
      <c r="C30" s="423">
        <v>255.7449</v>
      </c>
      <c r="D30" s="424">
        <v>201.04480000000001</v>
      </c>
      <c r="E30" s="424">
        <v>387.64839999999998</v>
      </c>
      <c r="F30" s="424">
        <v>282.08960000000002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143</v>
      </c>
      <c r="B31" s="338">
        <v>0.20219999999999999</v>
      </c>
      <c r="C31" s="421">
        <v>258.26459999999997</v>
      </c>
      <c r="D31" s="422">
        <v>150.23769999999999</v>
      </c>
      <c r="E31" s="422">
        <v>388.92340000000002</v>
      </c>
      <c r="F31" s="422">
        <v>269.27929999999998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144</v>
      </c>
      <c r="B32" s="342">
        <v>0.3105</v>
      </c>
      <c r="C32" s="423">
        <v>282.12099999999998</v>
      </c>
      <c r="D32" s="424">
        <v>218.9794</v>
      </c>
      <c r="E32" s="424">
        <v>423.0299</v>
      </c>
      <c r="F32" s="424">
        <v>308.51949999999999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145</v>
      </c>
      <c r="B33" s="338">
        <v>0.21340000000000001</v>
      </c>
      <c r="C33" s="421">
        <v>339.73680000000002</v>
      </c>
      <c r="D33" s="422">
        <v>169.80260000000001</v>
      </c>
      <c r="E33" s="422">
        <v>386.2396</v>
      </c>
      <c r="F33" s="422">
        <v>314.68360000000001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146</v>
      </c>
      <c r="B34" s="342">
        <v>0.28489999999999999</v>
      </c>
      <c r="C34" s="423">
        <v>239.0402</v>
      </c>
      <c r="D34" s="424">
        <v>168.50530000000001</v>
      </c>
      <c r="E34" s="424">
        <v>285.75119999999998</v>
      </c>
      <c r="F34" s="424">
        <v>234.67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147</v>
      </c>
      <c r="B35" s="338">
        <v>0.85360000000000003</v>
      </c>
      <c r="C35" s="421">
        <v>291.15190000000001</v>
      </c>
      <c r="D35" s="422">
        <v>172.1645</v>
      </c>
      <c r="E35" s="422">
        <v>664.0779</v>
      </c>
      <c r="F35" s="422">
        <v>384.15629999999999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148</v>
      </c>
      <c r="B36" s="342">
        <v>0.46229999999999999</v>
      </c>
      <c r="C36" s="423">
        <v>242.34819999999999</v>
      </c>
      <c r="D36" s="424">
        <v>170.18680000000001</v>
      </c>
      <c r="E36" s="424">
        <v>387.9855</v>
      </c>
      <c r="F36" s="424">
        <v>276.0009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149</v>
      </c>
      <c r="B37" s="338">
        <v>0.2873</v>
      </c>
      <c r="C37" s="421">
        <v>210.68459999999999</v>
      </c>
      <c r="D37" s="422">
        <v>148.71729999999999</v>
      </c>
      <c r="E37" s="422">
        <v>403.24220000000003</v>
      </c>
      <c r="F37" s="422">
        <v>246.1354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150</v>
      </c>
      <c r="B38" s="342">
        <v>0.13139999999999999</v>
      </c>
      <c r="C38" s="423">
        <v>264.66930000000002</v>
      </c>
      <c r="D38" s="424">
        <v>168.654</v>
      </c>
      <c r="E38" s="424">
        <v>457.99029999999999</v>
      </c>
      <c r="F38" s="424">
        <v>294.70299999999997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151</v>
      </c>
      <c r="B39" s="338">
        <v>0.16109999999999999</v>
      </c>
      <c r="C39" s="421">
        <v>262.83179999999999</v>
      </c>
      <c r="D39" s="422">
        <v>149.63990000000001</v>
      </c>
      <c r="E39" s="422">
        <v>466.38869999999997</v>
      </c>
      <c r="F39" s="422">
        <v>306.4248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152</v>
      </c>
      <c r="B40" s="342">
        <v>7.4999999999999997E-2</v>
      </c>
      <c r="C40" s="423">
        <v>244.405</v>
      </c>
      <c r="D40" s="424">
        <v>155.28309999999999</v>
      </c>
      <c r="E40" s="424">
        <v>357.05099999999999</v>
      </c>
      <c r="F40" s="424">
        <v>260.41410000000002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153</v>
      </c>
      <c r="B41" s="338">
        <v>4.0800000000000003E-2</v>
      </c>
      <c r="C41" s="421">
        <v>227.0565</v>
      </c>
      <c r="D41" s="422">
        <v>194.0461</v>
      </c>
      <c r="E41" s="422">
        <v>330.71089999999998</v>
      </c>
      <c r="F41" s="422">
        <v>242.10040000000001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154</v>
      </c>
      <c r="B42" s="342">
        <v>0.23830000000000001</v>
      </c>
      <c r="C42" s="423">
        <v>195.21530000000001</v>
      </c>
      <c r="D42" s="424">
        <v>159.07900000000001</v>
      </c>
      <c r="E42" s="424">
        <v>513.89530000000002</v>
      </c>
      <c r="F42" s="424">
        <v>279.60210000000001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155</v>
      </c>
      <c r="B43" s="338">
        <v>0.34289999999999998</v>
      </c>
      <c r="C43" s="421">
        <v>279.21089999999998</v>
      </c>
      <c r="D43" s="422">
        <v>191.7818</v>
      </c>
      <c r="E43" s="422">
        <v>463.98149999999998</v>
      </c>
      <c r="F43" s="422">
        <v>307.23520000000002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156</v>
      </c>
      <c r="B44" s="342">
        <v>0.15570000000000001</v>
      </c>
      <c r="C44" s="423">
        <v>309.22710000000001</v>
      </c>
      <c r="D44" s="424">
        <v>221.2448</v>
      </c>
      <c r="E44" s="424">
        <v>461.10469999999998</v>
      </c>
      <c r="F44" s="424">
        <v>326.59219999999999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157</v>
      </c>
      <c r="B45" s="338">
        <v>7.0699999999999999E-2</v>
      </c>
      <c r="C45" s="421">
        <v>294.21370000000002</v>
      </c>
      <c r="D45" s="422">
        <v>207.05240000000001</v>
      </c>
      <c r="E45" s="422">
        <v>402.39229999999998</v>
      </c>
      <c r="F45" s="422">
        <v>306.49740000000003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158</v>
      </c>
      <c r="B46" s="342">
        <v>0.2135</v>
      </c>
      <c r="C46" s="423">
        <v>280.9126</v>
      </c>
      <c r="D46" s="424">
        <v>186.03299999999999</v>
      </c>
      <c r="E46" s="424">
        <v>415.7903</v>
      </c>
      <c r="F46" s="424">
        <v>303.041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159</v>
      </c>
      <c r="B47" s="338">
        <v>0.1076</v>
      </c>
      <c r="C47" s="421">
        <v>155.63249999999999</v>
      </c>
      <c r="D47" s="422">
        <v>112.14</v>
      </c>
      <c r="E47" s="422">
        <v>194.8272</v>
      </c>
      <c r="F47" s="422">
        <v>155.3073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160</v>
      </c>
      <c r="B48" s="342">
        <v>4.4699999999999997E-2</v>
      </c>
      <c r="C48" s="423">
        <v>178.71</v>
      </c>
      <c r="D48" s="424">
        <v>132.9188</v>
      </c>
      <c r="E48" s="424">
        <v>277.73</v>
      </c>
      <c r="F48" s="424">
        <v>194.77770000000001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161</v>
      </c>
      <c r="B49" s="338">
        <v>0.84119999999999995</v>
      </c>
      <c r="C49" s="421">
        <v>204.75</v>
      </c>
      <c r="D49" s="422">
        <v>151.8509</v>
      </c>
      <c r="E49" s="422">
        <v>282.15949999999998</v>
      </c>
      <c r="F49" s="422">
        <v>219.16249999999999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162</v>
      </c>
      <c r="B50" s="342">
        <v>1.3021</v>
      </c>
      <c r="C50" s="423">
        <v>228.85579999999999</v>
      </c>
      <c r="D50" s="424">
        <v>143.3571</v>
      </c>
      <c r="E50" s="424">
        <v>363.57130000000001</v>
      </c>
      <c r="F50" s="424">
        <v>247.07220000000001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163</v>
      </c>
      <c r="B51" s="338">
        <v>3.4405999999999999</v>
      </c>
      <c r="C51" s="421">
        <v>238.3365</v>
      </c>
      <c r="D51" s="422">
        <v>145.4726</v>
      </c>
      <c r="E51" s="422">
        <v>372.78230000000002</v>
      </c>
      <c r="F51" s="422">
        <v>253.9314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164</v>
      </c>
      <c r="B52" s="342">
        <v>0.57969999999999999</v>
      </c>
      <c r="C52" s="423">
        <v>229.15190000000001</v>
      </c>
      <c r="D52" s="424">
        <v>147.69120000000001</v>
      </c>
      <c r="E52" s="424">
        <v>310.21609999999998</v>
      </c>
      <c r="F52" s="424">
        <v>231.45599999999999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165</v>
      </c>
      <c r="B53" s="338">
        <v>3.4417</v>
      </c>
      <c r="C53" s="421">
        <v>224.32220000000001</v>
      </c>
      <c r="D53" s="422">
        <v>147.61349999999999</v>
      </c>
      <c r="E53" s="422">
        <v>350.69200000000001</v>
      </c>
      <c r="F53" s="422">
        <v>233.46279999999999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166</v>
      </c>
      <c r="B54" s="342">
        <v>0.19370000000000001</v>
      </c>
      <c r="C54" s="423">
        <v>197.23570000000001</v>
      </c>
      <c r="D54" s="424">
        <v>153.23089999999999</v>
      </c>
      <c r="E54" s="424">
        <v>255.21010000000001</v>
      </c>
      <c r="F54" s="424">
        <v>204.0241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167</v>
      </c>
      <c r="B55" s="338">
        <v>2.1109</v>
      </c>
      <c r="C55" s="421">
        <v>156.8792</v>
      </c>
      <c r="D55" s="422">
        <v>110.84399999999999</v>
      </c>
      <c r="E55" s="422">
        <v>266.50349999999997</v>
      </c>
      <c r="F55" s="422">
        <v>175.64340000000001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168</v>
      </c>
      <c r="B56" s="342">
        <v>5.4199999999999998E-2</v>
      </c>
      <c r="C56" s="423">
        <v>261.48039999999997</v>
      </c>
      <c r="D56" s="424">
        <v>202.47319999999999</v>
      </c>
      <c r="E56" s="424">
        <v>287.84289999999999</v>
      </c>
      <c r="F56" s="424">
        <v>255.9624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169</v>
      </c>
      <c r="B57" s="338">
        <v>0.12230000000000001</v>
      </c>
      <c r="C57" s="421">
        <v>214.0188</v>
      </c>
      <c r="D57" s="422">
        <v>120.1601</v>
      </c>
      <c r="E57" s="422">
        <v>254.47970000000001</v>
      </c>
      <c r="F57" s="422">
        <v>197.49199999999999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170</v>
      </c>
      <c r="B58" s="342">
        <v>0.1171</v>
      </c>
      <c r="C58" s="423">
        <v>169.6078</v>
      </c>
      <c r="D58" s="424">
        <v>134.1919</v>
      </c>
      <c r="E58" s="424">
        <v>365.25130000000001</v>
      </c>
      <c r="F58" s="424">
        <v>219.16669999999999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171</v>
      </c>
      <c r="B59" s="338">
        <v>0.81779999999999997</v>
      </c>
      <c r="C59" s="421">
        <v>221.63570000000001</v>
      </c>
      <c r="D59" s="422">
        <v>160.3981</v>
      </c>
      <c r="E59" s="422">
        <v>331.68740000000003</v>
      </c>
      <c r="F59" s="422">
        <v>238.8031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172</v>
      </c>
      <c r="B60" s="342">
        <v>3.1533000000000002</v>
      </c>
      <c r="C60" s="423">
        <v>179.1756</v>
      </c>
      <c r="D60" s="424">
        <v>113.06059999999999</v>
      </c>
      <c r="E60" s="424">
        <v>274.50720000000001</v>
      </c>
      <c r="F60" s="424">
        <v>190.285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173</v>
      </c>
      <c r="B61" s="338">
        <v>0.25059999999999999</v>
      </c>
      <c r="C61" s="421">
        <v>249.22620000000001</v>
      </c>
      <c r="D61" s="422">
        <v>134.3871</v>
      </c>
      <c r="E61" s="422">
        <v>363.09230000000002</v>
      </c>
      <c r="F61" s="422">
        <v>264.3313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263</v>
      </c>
      <c r="B62" s="342">
        <v>2.3208000000000002</v>
      </c>
      <c r="C62" s="423">
        <v>187.73820000000001</v>
      </c>
      <c r="D62" s="424">
        <v>100.7394</v>
      </c>
      <c r="E62" s="424">
        <v>371.45370000000003</v>
      </c>
      <c r="F62" s="424">
        <v>220.19470000000001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174</v>
      </c>
      <c r="B63" s="338">
        <v>0.62490000000000001</v>
      </c>
      <c r="C63" s="421">
        <v>208.82660000000001</v>
      </c>
      <c r="D63" s="422">
        <v>151.3785</v>
      </c>
      <c r="E63" s="422">
        <v>299.99959999999999</v>
      </c>
      <c r="F63" s="422">
        <v>221.15690000000001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175</v>
      </c>
      <c r="B64" s="342">
        <v>0.28199999999999997</v>
      </c>
      <c r="C64" s="423">
        <v>191.56450000000001</v>
      </c>
      <c r="D64" s="424">
        <v>163.14179999999999</v>
      </c>
      <c r="E64" s="424">
        <v>287.90649999999999</v>
      </c>
      <c r="F64" s="424">
        <v>213.6617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176</v>
      </c>
      <c r="B65" s="338">
        <v>1.5285</v>
      </c>
      <c r="C65" s="421">
        <v>176.8081</v>
      </c>
      <c r="D65" s="422">
        <v>116.48</v>
      </c>
      <c r="E65" s="422">
        <v>253.49100000000001</v>
      </c>
      <c r="F65" s="422">
        <v>190.59049999999999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177</v>
      </c>
      <c r="B66" s="342">
        <v>0.50949999999999995</v>
      </c>
      <c r="C66" s="423">
        <v>233.15780000000001</v>
      </c>
      <c r="D66" s="424">
        <v>175.3526</v>
      </c>
      <c r="E66" s="424">
        <v>365.65699999999998</v>
      </c>
      <c r="F66" s="424">
        <v>260.00150000000002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178</v>
      </c>
      <c r="B67" s="338">
        <v>3.44E-2</v>
      </c>
      <c r="C67" s="421">
        <v>251.54390000000001</v>
      </c>
      <c r="D67" s="422">
        <v>195.86269999999999</v>
      </c>
      <c r="E67" s="422">
        <v>274.17630000000003</v>
      </c>
      <c r="F67" s="422">
        <v>243.7475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179</v>
      </c>
      <c r="B68" s="342">
        <v>1.3762000000000001</v>
      </c>
      <c r="C68" s="423">
        <v>200.83099999999999</v>
      </c>
      <c r="D68" s="424">
        <v>129.9967</v>
      </c>
      <c r="E68" s="424">
        <v>340.79430000000002</v>
      </c>
      <c r="F68" s="424">
        <v>223.53749999999999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180</v>
      </c>
      <c r="B69" s="338">
        <v>2.9962</v>
      </c>
      <c r="C69" s="421">
        <v>123.28879999999999</v>
      </c>
      <c r="D69" s="422">
        <v>87.299199999999999</v>
      </c>
      <c r="E69" s="422">
        <v>202.3777</v>
      </c>
      <c r="F69" s="422">
        <v>138.03829999999999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181</v>
      </c>
      <c r="B70" s="342">
        <v>4.6399999999999997E-2</v>
      </c>
      <c r="C70" s="423">
        <v>191.71979999999999</v>
      </c>
      <c r="D70" s="424">
        <v>141.1199</v>
      </c>
      <c r="E70" s="424">
        <v>250.7433</v>
      </c>
      <c r="F70" s="424">
        <v>192.8013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182</v>
      </c>
      <c r="B71" s="338">
        <v>0.56079999999999997</v>
      </c>
      <c r="C71" s="421">
        <v>152.59549999999999</v>
      </c>
      <c r="D71" s="422">
        <v>128.64349999999999</v>
      </c>
      <c r="E71" s="422">
        <v>182.7911</v>
      </c>
      <c r="F71" s="422">
        <v>156.62039999999999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183</v>
      </c>
      <c r="B72" s="342">
        <v>0.1095</v>
      </c>
      <c r="C72" s="423">
        <v>145.32060000000001</v>
      </c>
      <c r="D72" s="424">
        <v>118.9374</v>
      </c>
      <c r="E72" s="424">
        <v>194.09819999999999</v>
      </c>
      <c r="F72" s="424">
        <v>150.84520000000001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184</v>
      </c>
      <c r="B73" s="338">
        <v>9.9099999999999994E-2</v>
      </c>
      <c r="C73" s="421">
        <v>169.7527</v>
      </c>
      <c r="D73" s="422">
        <v>134.7953</v>
      </c>
      <c r="E73" s="422">
        <v>213.73910000000001</v>
      </c>
      <c r="F73" s="422">
        <v>171.43260000000001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185</v>
      </c>
      <c r="B74" s="342">
        <v>2.4533</v>
      </c>
      <c r="C74" s="423">
        <v>157.43729999999999</v>
      </c>
      <c r="D74" s="424">
        <v>96.227199999999996</v>
      </c>
      <c r="E74" s="424">
        <v>220.2578</v>
      </c>
      <c r="F74" s="424">
        <v>164.43539999999999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186</v>
      </c>
      <c r="B75" s="338">
        <v>0.27510000000000001</v>
      </c>
      <c r="C75" s="421">
        <v>145.56659999999999</v>
      </c>
      <c r="D75" s="422">
        <v>115.14530000000001</v>
      </c>
      <c r="E75" s="422">
        <v>216.8836</v>
      </c>
      <c r="F75" s="422">
        <v>157.64340000000001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187</v>
      </c>
      <c r="B76" s="342">
        <v>0.10920000000000001</v>
      </c>
      <c r="C76" s="423">
        <v>182.99359999999999</v>
      </c>
      <c r="D76" s="424">
        <v>150.03149999999999</v>
      </c>
      <c r="E76" s="424">
        <v>256.6977</v>
      </c>
      <c r="F76" s="424">
        <v>188.57579999999999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188</v>
      </c>
      <c r="B77" s="338">
        <v>1.7459</v>
      </c>
      <c r="C77" s="421">
        <v>162.5556</v>
      </c>
      <c r="D77" s="422">
        <v>108.09</v>
      </c>
      <c r="E77" s="422">
        <v>246.0795</v>
      </c>
      <c r="F77" s="422">
        <v>169.82320000000001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189</v>
      </c>
      <c r="B78" s="342">
        <v>0.58409999999999995</v>
      </c>
      <c r="C78" s="423">
        <v>218.5641</v>
      </c>
      <c r="D78" s="424">
        <v>137.97669999999999</v>
      </c>
      <c r="E78" s="424">
        <v>291.26260000000002</v>
      </c>
      <c r="F78" s="424">
        <v>218.7809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190</v>
      </c>
      <c r="B79" s="338">
        <v>0.63519999999999999</v>
      </c>
      <c r="C79" s="421">
        <v>130.19839999999999</v>
      </c>
      <c r="D79" s="422">
        <v>112.3494</v>
      </c>
      <c r="E79" s="422">
        <v>157.49350000000001</v>
      </c>
      <c r="F79" s="422">
        <v>132.88939999999999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191</v>
      </c>
      <c r="B80" s="342">
        <v>0.20119999999999999</v>
      </c>
      <c r="C80" s="423">
        <v>193.83070000000001</v>
      </c>
      <c r="D80" s="424">
        <v>125.7559</v>
      </c>
      <c r="E80" s="424">
        <v>246.43190000000001</v>
      </c>
      <c r="F80" s="424">
        <v>196.05680000000001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192</v>
      </c>
      <c r="B81" s="338">
        <v>0.84660000000000002</v>
      </c>
      <c r="C81" s="421">
        <v>124.57389999999999</v>
      </c>
      <c r="D81" s="422">
        <v>92.13</v>
      </c>
      <c r="E81" s="422">
        <v>204.09039999999999</v>
      </c>
      <c r="F81" s="422">
        <v>134.9425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193</v>
      </c>
      <c r="B82" s="342">
        <v>1.2578</v>
      </c>
      <c r="C82" s="423">
        <v>156.89349999999999</v>
      </c>
      <c r="D82" s="424">
        <v>108.15989999999999</v>
      </c>
      <c r="E82" s="424">
        <v>604.34</v>
      </c>
      <c r="F82" s="424">
        <v>216.0701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194</v>
      </c>
      <c r="B83" s="338">
        <v>5.7152000000000003</v>
      </c>
      <c r="C83" s="421">
        <v>126.7062</v>
      </c>
      <c r="D83" s="422">
        <v>89.74</v>
      </c>
      <c r="E83" s="422">
        <v>180.4641</v>
      </c>
      <c r="F83" s="422">
        <v>131.16990000000001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195</v>
      </c>
      <c r="B84" s="342">
        <v>0.59109999999999996</v>
      </c>
      <c r="C84" s="423">
        <v>155.76329999999999</v>
      </c>
      <c r="D84" s="424">
        <v>108.00190000000001</v>
      </c>
      <c r="E84" s="424">
        <v>197.2646</v>
      </c>
      <c r="F84" s="424">
        <v>156.9222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196</v>
      </c>
      <c r="B85" s="338">
        <v>4.1399999999999999E-2</v>
      </c>
      <c r="C85" s="421">
        <v>125.2303</v>
      </c>
      <c r="D85" s="422">
        <v>90.69</v>
      </c>
      <c r="E85" s="422">
        <v>173.50540000000001</v>
      </c>
      <c r="F85" s="422">
        <v>129.81819999999999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197</v>
      </c>
      <c r="B86" s="342">
        <v>0.65290000000000004</v>
      </c>
      <c r="C86" s="423">
        <v>130.9374</v>
      </c>
      <c r="D86" s="424">
        <v>113.2544</v>
      </c>
      <c r="E86" s="424">
        <v>167.35159999999999</v>
      </c>
      <c r="F86" s="424">
        <v>135.70670000000001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198</v>
      </c>
      <c r="B87" s="338">
        <v>6.25E-2</v>
      </c>
      <c r="C87" s="421">
        <v>248.55670000000001</v>
      </c>
      <c r="D87" s="422">
        <v>147.6276</v>
      </c>
      <c r="E87" s="422">
        <v>395.81360000000001</v>
      </c>
      <c r="F87" s="422">
        <v>265.964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199</v>
      </c>
      <c r="B88" s="342">
        <v>1.3199000000000001</v>
      </c>
      <c r="C88" s="423">
        <v>102.16</v>
      </c>
      <c r="D88" s="424">
        <v>85.75</v>
      </c>
      <c r="E88" s="424">
        <v>159.6</v>
      </c>
      <c r="F88" s="424">
        <v>116.599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200</v>
      </c>
      <c r="B89" s="338">
        <v>2.1044999999999998</v>
      </c>
      <c r="C89" s="421">
        <v>148.16159999999999</v>
      </c>
      <c r="D89" s="422">
        <v>118.0825</v>
      </c>
      <c r="E89" s="422">
        <v>187.5754</v>
      </c>
      <c r="F89" s="422">
        <v>154.17400000000001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201</v>
      </c>
      <c r="B90" s="342">
        <v>0.45040000000000002</v>
      </c>
      <c r="C90" s="423">
        <v>133.51599999999999</v>
      </c>
      <c r="D90" s="424">
        <v>115</v>
      </c>
      <c r="E90" s="424">
        <v>180.74359999999999</v>
      </c>
      <c r="F90" s="424">
        <v>142.78049999999999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202</v>
      </c>
      <c r="B91" s="338">
        <v>0.55989999999999995</v>
      </c>
      <c r="C91" s="421">
        <v>145.33510000000001</v>
      </c>
      <c r="D91" s="422">
        <v>111.16</v>
      </c>
      <c r="E91" s="422">
        <v>230.3552</v>
      </c>
      <c r="F91" s="422">
        <v>160.709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203</v>
      </c>
      <c r="B92" s="342">
        <v>0.58460000000000001</v>
      </c>
      <c r="C92" s="423">
        <v>209.78389999999999</v>
      </c>
      <c r="D92" s="424">
        <v>113.58929999999999</v>
      </c>
      <c r="E92" s="424">
        <v>351.69310000000002</v>
      </c>
      <c r="F92" s="424">
        <v>232.93979999999999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204</v>
      </c>
      <c r="B93" s="338">
        <v>0.96779999999999999</v>
      </c>
      <c r="C93" s="421">
        <v>310.48660000000001</v>
      </c>
      <c r="D93" s="422">
        <v>149.9633</v>
      </c>
      <c r="E93" s="422">
        <v>346.26319999999998</v>
      </c>
      <c r="F93" s="422">
        <v>279.85079999999999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205</v>
      </c>
      <c r="B94" s="342">
        <v>5.2582000000000004</v>
      </c>
      <c r="C94" s="423">
        <v>164.22559999999999</v>
      </c>
      <c r="D94" s="424">
        <v>129.97290000000001</v>
      </c>
      <c r="E94" s="424">
        <v>237.1234</v>
      </c>
      <c r="F94" s="424">
        <v>175.31309999999999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206</v>
      </c>
      <c r="B95" s="338">
        <v>5.7138</v>
      </c>
      <c r="C95" s="421">
        <v>195.90039999999999</v>
      </c>
      <c r="D95" s="422">
        <v>144.90719999999999</v>
      </c>
      <c r="E95" s="422">
        <v>325.37740000000002</v>
      </c>
      <c r="F95" s="422">
        <v>212.52500000000001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207</v>
      </c>
      <c r="B96" s="342">
        <v>1.6877</v>
      </c>
      <c r="C96" s="423">
        <v>187.39189999999999</v>
      </c>
      <c r="D96" s="424">
        <v>142.32069999999999</v>
      </c>
      <c r="E96" s="424">
        <v>340.82310000000001</v>
      </c>
      <c r="F96" s="424">
        <v>215.34819999999999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208</v>
      </c>
      <c r="B97" s="338">
        <v>2.2166999999999999</v>
      </c>
      <c r="C97" s="421">
        <v>188.16239999999999</v>
      </c>
      <c r="D97" s="422">
        <v>141.2704</v>
      </c>
      <c r="E97" s="422">
        <v>252.7072</v>
      </c>
      <c r="F97" s="422">
        <v>192.23320000000001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209</v>
      </c>
      <c r="B98" s="342">
        <v>1.3836999999999999</v>
      </c>
      <c r="C98" s="423">
        <v>188.4117</v>
      </c>
      <c r="D98" s="424">
        <v>105.99</v>
      </c>
      <c r="E98" s="424">
        <v>267.43349999999998</v>
      </c>
      <c r="F98" s="424">
        <v>189.02860000000001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210</v>
      </c>
      <c r="B99" s="338">
        <v>0.87039999999999995</v>
      </c>
      <c r="C99" s="421">
        <v>221.0291</v>
      </c>
      <c r="D99" s="422">
        <v>179.30609999999999</v>
      </c>
      <c r="E99" s="422">
        <v>363.56979999999999</v>
      </c>
      <c r="F99" s="422">
        <v>239.15479999999999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211</v>
      </c>
      <c r="B100" s="342">
        <v>0.5403</v>
      </c>
      <c r="C100" s="423">
        <v>108.33</v>
      </c>
      <c r="D100" s="424">
        <v>91.41</v>
      </c>
      <c r="E100" s="424">
        <v>145.4803</v>
      </c>
      <c r="F100" s="424">
        <v>113.8092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212</v>
      </c>
      <c r="B101" s="338">
        <v>1.2867</v>
      </c>
      <c r="C101" s="421">
        <v>182.54810000000001</v>
      </c>
      <c r="D101" s="422">
        <v>133.53030000000001</v>
      </c>
      <c r="E101" s="422">
        <v>299.06169999999997</v>
      </c>
      <c r="F101" s="422">
        <v>195.7251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213</v>
      </c>
      <c r="B102" s="342">
        <v>0.11990000000000001</v>
      </c>
      <c r="C102" s="423">
        <v>190.446</v>
      </c>
      <c r="D102" s="424">
        <v>152.56620000000001</v>
      </c>
      <c r="E102" s="424">
        <v>227.2329</v>
      </c>
      <c r="F102" s="424">
        <v>189.43539999999999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214</v>
      </c>
      <c r="B103" s="338">
        <v>0.40189999999999998</v>
      </c>
      <c r="C103" s="421">
        <v>205.46029999999999</v>
      </c>
      <c r="D103" s="422">
        <v>161.66489999999999</v>
      </c>
      <c r="E103" s="422">
        <v>255.16650000000001</v>
      </c>
      <c r="F103" s="422">
        <v>210.04580000000001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215</v>
      </c>
      <c r="B104" s="342">
        <v>2.6901999999999999</v>
      </c>
      <c r="C104" s="423">
        <v>168.2492</v>
      </c>
      <c r="D104" s="424">
        <v>140.20429999999999</v>
      </c>
      <c r="E104" s="424">
        <v>213.27690000000001</v>
      </c>
      <c r="F104" s="424">
        <v>173.22149999999999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216</v>
      </c>
      <c r="B105" s="338">
        <v>0.1013</v>
      </c>
      <c r="C105" s="421">
        <v>143.72880000000001</v>
      </c>
      <c r="D105" s="422">
        <v>122.55200000000001</v>
      </c>
      <c r="E105" s="422">
        <v>167.52180000000001</v>
      </c>
      <c r="F105" s="422">
        <v>145.01660000000001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217</v>
      </c>
      <c r="B106" s="342">
        <v>0.57799999999999996</v>
      </c>
      <c r="C106" s="423">
        <v>168.5701</v>
      </c>
      <c r="D106" s="424">
        <v>142.66630000000001</v>
      </c>
      <c r="E106" s="424">
        <v>219.32490000000001</v>
      </c>
      <c r="F106" s="424">
        <v>175.39789999999999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219</v>
      </c>
      <c r="B107" s="338">
        <v>0.3856</v>
      </c>
      <c r="C107" s="421">
        <v>145.38050000000001</v>
      </c>
      <c r="D107" s="422">
        <v>129.0788</v>
      </c>
      <c r="E107" s="422">
        <v>176.3956</v>
      </c>
      <c r="F107" s="422">
        <v>149.39670000000001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220</v>
      </c>
      <c r="B108" s="342">
        <v>2.5123000000000002</v>
      </c>
      <c r="C108" s="423">
        <v>174.53210000000001</v>
      </c>
      <c r="D108" s="424">
        <v>127.2265</v>
      </c>
      <c r="E108" s="424">
        <v>303.6499</v>
      </c>
      <c r="F108" s="424">
        <v>191.27359999999999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221</v>
      </c>
      <c r="B109" s="338">
        <v>3.1259000000000001</v>
      </c>
      <c r="C109" s="421">
        <v>166.82730000000001</v>
      </c>
      <c r="D109" s="422">
        <v>117.4837</v>
      </c>
      <c r="E109" s="422">
        <v>200.84800000000001</v>
      </c>
      <c r="F109" s="422">
        <v>165.03450000000001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222</v>
      </c>
      <c r="B110" s="342">
        <v>5.2003000000000004</v>
      </c>
      <c r="C110" s="423">
        <v>245.66759999999999</v>
      </c>
      <c r="D110" s="424">
        <v>124.0943</v>
      </c>
      <c r="E110" s="424">
        <v>315.9513</v>
      </c>
      <c r="F110" s="424">
        <v>229.54689999999999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223</v>
      </c>
      <c r="B111" s="338">
        <v>0.35980000000000001</v>
      </c>
      <c r="C111" s="421">
        <v>194.04339999999999</v>
      </c>
      <c r="D111" s="422">
        <v>157.1908</v>
      </c>
      <c r="E111" s="422">
        <v>229.95310000000001</v>
      </c>
      <c r="F111" s="422">
        <v>194.7439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224</v>
      </c>
      <c r="B112" s="342">
        <v>0.30969999999999998</v>
      </c>
      <c r="C112" s="423">
        <v>180.3672</v>
      </c>
      <c r="D112" s="424">
        <v>153.88</v>
      </c>
      <c r="E112" s="424">
        <v>195.65299999999999</v>
      </c>
      <c r="F112" s="424">
        <v>177.68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225</v>
      </c>
      <c r="B113" s="338">
        <v>4.1421000000000001</v>
      </c>
      <c r="C113" s="421">
        <v>145.20070000000001</v>
      </c>
      <c r="D113" s="422">
        <v>100.6742</v>
      </c>
      <c r="E113" s="422">
        <v>208.69200000000001</v>
      </c>
      <c r="F113" s="422">
        <v>150.26410000000001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226</v>
      </c>
      <c r="B114" s="342">
        <v>1.9753000000000001</v>
      </c>
      <c r="C114" s="423">
        <v>144.00649999999999</v>
      </c>
      <c r="D114" s="424">
        <v>106.8999</v>
      </c>
      <c r="E114" s="424">
        <v>189.8236</v>
      </c>
      <c r="F114" s="424">
        <v>148.66480000000001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227</v>
      </c>
      <c r="B115" s="338">
        <v>5.5476000000000001</v>
      </c>
      <c r="C115" s="421">
        <v>175.0821</v>
      </c>
      <c r="D115" s="422">
        <v>125.2779</v>
      </c>
      <c r="E115" s="422">
        <v>298.53179999999998</v>
      </c>
      <c r="F115" s="422">
        <v>193.0813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228</v>
      </c>
      <c r="B116" s="342">
        <v>2.0284</v>
      </c>
      <c r="C116" s="423">
        <v>100</v>
      </c>
      <c r="D116" s="424">
        <v>80</v>
      </c>
      <c r="E116" s="424">
        <v>133.42760000000001</v>
      </c>
      <c r="F116" s="424">
        <v>104.95440000000001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229</v>
      </c>
      <c r="B117" s="338">
        <v>3.5889000000000002</v>
      </c>
      <c r="C117" s="421">
        <v>145.8912</v>
      </c>
      <c r="D117" s="422">
        <v>88.23</v>
      </c>
      <c r="E117" s="422">
        <v>241.83940000000001</v>
      </c>
      <c r="F117" s="422">
        <v>156.22110000000001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230</v>
      </c>
      <c r="B118" s="342">
        <v>0.62260000000000004</v>
      </c>
      <c r="C118" s="423">
        <v>127.485</v>
      </c>
      <c r="D118" s="424">
        <v>95.03</v>
      </c>
      <c r="E118" s="424">
        <v>184.19390000000001</v>
      </c>
      <c r="F118" s="424">
        <v>135.245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/>
      <c r="B119" s="338"/>
      <c r="C119" s="421"/>
      <c r="D119" s="422"/>
      <c r="E119" s="422"/>
      <c r="F119" s="422"/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/>
      <c r="B120" s="342"/>
      <c r="C120" s="423"/>
      <c r="D120" s="424"/>
      <c r="E120" s="424"/>
      <c r="F120" s="424"/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/>
      <c r="B121" s="338"/>
      <c r="C121" s="421"/>
      <c r="D121" s="422"/>
      <c r="E121" s="422"/>
      <c r="F121" s="422"/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/>
      <c r="B122" s="342"/>
      <c r="C122" s="423"/>
      <c r="D122" s="424"/>
      <c r="E122" s="424"/>
      <c r="F122" s="424"/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/>
      <c r="B123" s="338"/>
      <c r="C123" s="421"/>
      <c r="D123" s="422"/>
      <c r="E123" s="422"/>
      <c r="F123" s="422"/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">
      <c r="A174"/>
      <c r="B174"/>
      <c r="C174" s="425"/>
      <c r="D174" s="425"/>
      <c r="E174" s="425"/>
      <c r="F174" s="425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/>
      <c r="B175"/>
      <c r="C175" s="425"/>
      <c r="D175" s="425"/>
      <c r="E175" s="425"/>
      <c r="F175" s="425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">
      <c r="A176"/>
      <c r="B176"/>
      <c r="C176" s="425"/>
      <c r="D176" s="425"/>
      <c r="E176" s="425"/>
      <c r="F176" s="425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/>
      <c r="B177"/>
      <c r="C177" s="425"/>
      <c r="D177" s="425"/>
      <c r="E177" s="425"/>
      <c r="F177" s="425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">
      <c r="A178"/>
      <c r="B178"/>
      <c r="C178" s="425"/>
      <c r="D178" s="425"/>
      <c r="E178" s="425"/>
      <c r="F178" s="425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/>
      <c r="B179"/>
      <c r="C179" s="425"/>
      <c r="D179" s="425"/>
      <c r="E179" s="425"/>
      <c r="F179" s="425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">
      <c r="A180"/>
      <c r="B180"/>
      <c r="C180" s="425"/>
      <c r="D180" s="425"/>
      <c r="E180" s="425"/>
      <c r="F180" s="425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/>
      <c r="B181"/>
      <c r="C181" s="425"/>
      <c r="D181" s="425"/>
      <c r="E181" s="425"/>
      <c r="F181" s="425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">
      <c r="A182"/>
      <c r="B182"/>
      <c r="C182" s="425"/>
      <c r="D182" s="425"/>
      <c r="E182" s="425"/>
      <c r="F182" s="425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CZ052</dc:subject>
  <dc:creator>MPSV ČR</dc:creator>
  <cp:lastModifiedBy>Michal Novotný</cp:lastModifiedBy>
  <dcterms:created xsi:type="dcterms:W3CDTF">2020-03-23T08:20:13Z</dcterms:created>
  <dcterms:modified xsi:type="dcterms:W3CDTF">2020-03-23T08:20:15Z</dcterms:modified>
</cp:coreProperties>
</file>