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FAE0F1A3-2220-450D-8F71-90C79E757370}" xr6:coauthVersionLast="45" xr6:coauthVersionMax="45" xr10:uidLastSave="{00000000-0000-0000-0000-000000000000}"/>
  <bookViews>
    <workbookView xWindow="-120" yWindow="-120" windowWidth="29040" windowHeight="15840" xr2:uid="{6E3A26BF-4DF2-4CA0-98B1-3FEA68E5B85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'PLS-M8'!$A$12:$L$64</definedName>
    <definedName name="_xlnm.Print_Area" localSheetId="4">'PLS-T0'!$A$1:$F$35</definedName>
    <definedName name="_xlnm.Print_Area" localSheetId="5">'PLS-T8'!$A$14:$G$56</definedName>
    <definedName name="_xlnm.Print_Area" localSheetId="6">'PLS-V0'!$A$1:$F$31</definedName>
    <definedName name="_xlnm.Print_Area" localSheetId="7">'PLS-V1'!$A$1:$F$48</definedName>
    <definedName name="_xlnm.Print_Area" localSheetId="8">'PLS-V8'!$A$13:$F$64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J27" i="5" s="1"/>
  <c r="I23" i="5"/>
  <c r="I27" i="5" s="1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4" i="5" l="1"/>
  <c r="J26" i="5"/>
  <c r="J25" i="5"/>
  <c r="J23" i="5"/>
</calcChain>
</file>

<file path=xl/sharedStrings.xml><?xml version="1.0" encoding="utf-8"?>
<sst xmlns="http://schemas.openxmlformats.org/spreadsheetml/2006/main" count="794" uniqueCount="292">
  <si>
    <t>PLS-M0</t>
  </si>
  <si>
    <t>CZ041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</si>
  <si>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</si>
  <si>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</si>
  <si>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</si>
  <si>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</si>
  <si>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</si>
  <si>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</si>
  <si>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</si>
  <si>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</si>
  <si>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</si>
  <si>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</si>
  <si>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</si>
  <si>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</si>
  <si>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</si>
  <si>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</si>
  <si>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</si>
  <si>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</si>
  <si>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</si>
  <si>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</si>
  <si>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</si>
  <si>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</si>
  <si>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</si>
  <si>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</si>
  <si>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</si>
  <si>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</si>
  <si>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</si>
  <si>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</si>
  <si>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</si>
  <si>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</si>
  <si>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</si>
  <si>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</si>
  <si>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</si>
  <si>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</si>
  <si>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</si>
  <si>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</si>
  <si>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</si>
  <si>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</si>
  <si>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</si>
  <si>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</si>
  <si>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</si>
  <si>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</si>
  <si>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</si>
  <si>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</si>
  <si>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</si>
  <si>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</si>
  <si>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</si>
  <si>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</si>
  <si>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</si>
  <si>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</si>
  <si>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</si>
  <si>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</si>
  <si>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</si>
  <si>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</si>
  <si>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</si>
  <si>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</si>
  <si>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</si>
  <si>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</si>
  <si>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</si>
  <si>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</si>
  <si>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</si>
  <si>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</si>
  <si>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</si>
  <si>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</si>
  <si>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</si>
  <si>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</si>
  <si>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</si>
  <si>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</si>
  <si>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</si>
  <si>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</si>
  <si>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</si>
  <si>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</si>
  <si>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</si>
  <si>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</si>
  <si>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</si>
  <si>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</si>
  <si>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</si>
  <si>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</si>
  <si>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</si>
  <si>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</si>
  <si>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</si>
  <si>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</si>
  <si>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</si>
  <si>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</si>
  <si>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</si>
  <si>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</si>
  <si>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</si>
  <si>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</si>
  <si>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</si>
  <si>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</si>
  <si>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</si>
  <si>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</si>
  <si>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</si>
  <si>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</si>
  <si>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</si>
  <si>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</si>
  <si>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</si>
  <si>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</si>
  <si>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</si>
  <si>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</si>
  <si>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</si>
  <si>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</si>
  <si>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</si>
  <si>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</si>
  <si>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</si>
  <si>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</si>
  <si>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</si>
  <si>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</si>
  <si>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</si>
  <si>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</si>
  <si>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</si>
  <si>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</si>
  <si>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</si>
  <si>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</si>
  <si>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</si>
  <si>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</si>
  <si>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</si>
  <si>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</si>
  <si>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</si>
  <si>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</si>
  <si>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</si>
  <si>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</si>
  <si>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</si>
  <si>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</si>
  <si>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</si>
  <si>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</si>
  <si>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</si>
  <si>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</si>
  <si>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</si>
  <si>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</si>
  <si>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</si>
  <si>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</si>
  <si>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</si>
  <si>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</si>
  <si>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</si>
  <si>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</si>
  <si>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</si>
  <si>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</si>
  <si>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</si>
  <si>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</si>
  <si>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</si>
  <si>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</si>
  <si>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</si>
  <si>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</si>
  <si>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</si>
  <si>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</si>
  <si>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</si>
  <si>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</si>
  <si>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</si>
  <si>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</si>
  <si>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</si>
  <si>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</si>
  <si>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</si>
  <si>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</si>
  <si>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</si>
  <si>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</si>
  <si>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</si>
  <si>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</si>
  <si>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</si>
  <si>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</si>
  <si>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</si>
  <si>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</si>
  <si>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</si>
  <si>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</si>
  <si>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</si>
  <si>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</si>
  <si>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</si>
  <si>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</si>
  <si>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</si>
  <si>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</si>
  <si>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</si>
  <si>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</si>
  <si>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</si>
  <si>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</si>
  <si>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</si>
  <si>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</si>
  <si>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</si>
  <si>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</si>
  <si>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</si>
  <si>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</si>
  <si>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</si>
  <si>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</si>
  <si>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</si>
  <si>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</si>
  <si>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</si>
  <si>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</si>
  <si>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</si>
  <si>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</si>
  <si>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</si>
  <si>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</si>
  <si>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</si>
  <si>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</si>
  <si>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</si>
  <si>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</si>
  <si>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</si>
  <si>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</si>
  <si>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</si>
  <si>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</si>
  <si>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</si>
  <si>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</si>
  <si>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</si>
  <si>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</si>
  <si>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</si>
  <si>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</si>
  <si>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</si>
  <si>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</si>
  <si>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</si>
  <si>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</si>
  <si>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</si>
  <si>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</si>
  <si>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</si>
  <si>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</si>
  <si>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</si>
  <si>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</si>
  <si>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</si>
  <si>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</si>
  <si>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</si>
  <si>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</si>
  <si>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</si>
  <si>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</si>
  <si>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</si>
  <si>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</si>
  <si>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</si>
  <si>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</si>
  <si>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</si>
  <si>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</si>
  <si>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</si>
  <si>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</si>
  <si>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</si>
  <si>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</si>
  <si>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</si>
  <si>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</si>
  <si>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</si>
  <si>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</si>
  <si>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</si>
  <si>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</si>
  <si>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</si>
  <si>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</si>
  <si>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</si>
  <si>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</si>
  <si>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</si>
  <si>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</si>
  <si>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</si>
  <si>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</si>
  <si>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</si>
  <si>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</si>
  <si>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</si>
  <si>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</si>
  <si>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</si>
  <si>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</si>
  <si>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</si>
  <si>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</si>
  <si>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</si>
  <si>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</si>
  <si>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</si>
  <si>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</si>
  <si>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</si>
  <si>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</si>
  <si>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</si>
  <si>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</si>
  <si>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</si>
  <si>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</si>
  <si>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</si>
  <si>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</si>
  <si>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</si>
  <si>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</si>
  <si>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</si>
  <si>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</si>
  <si>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</si>
  <si>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</si>
  <si>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</si>
  <si>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</si>
  <si>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</si>
  <si>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</si>
  <si>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</si>
  <si>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</si>
  <si>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</si>
  <si>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</si>
  <si>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</si>
  <si>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</si>
  <si>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</si>
  <si>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</si>
  <si>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</si>
  <si>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</si>
  <si>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</si>
  <si>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</si>
  <si>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</si>
  <si>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</si>
  <si>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</si>
  <si>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</si>
  <si>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Karlovarský kraj</t>
  </si>
  <si>
    <t>Index mediánu hrubého měsíčního platu vůči roku 2018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</si>
</sst>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8E88D6FF-F862-42DF-B313-7D95620F2C6F}"/>
    <cellStyle name="normal" xfId="6" xr:uid="{B4F9912F-01C9-421E-AFC5-B1A859EE678B}"/>
    <cellStyle name="Normální" xfId="0" builtinId="0"/>
    <cellStyle name="normální 2 4" xfId="13" xr:uid="{39DA0204-F55A-4056-994F-1255F676FEE2}"/>
    <cellStyle name="normální 3" xfId="3" xr:uid="{14D6E96F-B2C9-4246-BA2B-48B9480937A2}"/>
    <cellStyle name="normální_021 ISPV 2" xfId="2" xr:uid="{E68EFB95-E037-453D-9B5F-1C3563D9EA9B}"/>
    <cellStyle name="normální_021 ISPV 2 2" xfId="9" xr:uid="{537D0A54-1A0B-4AC1-8AB9-195650766B1C}"/>
    <cellStyle name="normální_022 ISPV 2" xfId="1" xr:uid="{84C05716-7116-4BAE-9FB2-8314097070F1}"/>
    <cellStyle name="normální_022 ISPVNP vaz 2" xfId="4" xr:uid="{837B6E1D-AC96-4F40-934C-0C385D9D8F77}"/>
    <cellStyle name="normální_022 ISPVP vaz 2" xfId="5" xr:uid="{6C9FF1D6-CABD-439C-90CC-1250FCE54D1F}"/>
    <cellStyle name="normální_022 ISPVP vaz 3" xfId="11" xr:uid="{B431971C-4FAD-4189-B7D7-3D2314386CA6}"/>
    <cellStyle name="normální_994 ISPV podnikatelská sféra 2" xfId="15" xr:uid="{C54E76C3-9FDA-4BB7-B8BD-E1D76BBCBA15}"/>
    <cellStyle name="normální_ISPV984" xfId="8" xr:uid="{791177D5-6B4C-44E7-B91B-ADF644AA0438}"/>
    <cellStyle name="normální_ISPV984 2" xfId="17" xr:uid="{A7F8A4A0-7AFC-45B9-8AA8-F1EEC63C35E2}"/>
    <cellStyle name="normální_M1 vazena" xfId="7" xr:uid="{61FC4E74-F554-4736-AC20-BFFA97492C69}"/>
    <cellStyle name="normální_M1 vazena 2" xfId="16" xr:uid="{2D106A2F-8030-4226-900F-FE0021D723BB}"/>
    <cellStyle name="normální_NewTables var c M5 navrh" xfId="10" xr:uid="{9EE15FDE-8742-4437-94FC-3F96979BE041}"/>
    <cellStyle name="normální_Vystupy_MPSV" xfId="12" xr:uid="{0FD622BA-42D6-442A-AC58-4860C4DF35BE}"/>
    <cellStyle name="procent 2" xfId="14" xr:uid="{519BED93-F277-4DF7-8CD9-357336F0E6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6759.2988000000005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6759.2988000000005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28510.1191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E-40C2-B62B-2D9B5FAE580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8AE-40C2-B62B-2D9B5FAE5805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6879.0200999999979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AE-40C2-B62B-2D9B5FAE580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8185.3505999999979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6759.2988000000005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7277.1839000000036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AE-40C2-B62B-2D9B5FAE5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36474.174700000003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8AE-40C2-B62B-2D9B5FAE5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DCC-468E-9F94-3C6355620BF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DCC-468E-9F94-3C6355620BF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DCC-468E-9F94-3C6355620BF1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137.8047</c:v>
                </c:pt>
                <c:pt idx="1">
                  <c:v>19.487200000000001</c:v>
                </c:pt>
                <c:pt idx="2">
                  <c:v>5.3532000000000002</c:v>
                </c:pt>
                <c:pt idx="3">
                  <c:v>9.3252999999999986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CC-468E-9F94-3C6355620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32.618900000000011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32.618900000000011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156.96170000000001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D-4B2B-97A4-AFC0CB0084B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5CD-4B2B-97A4-AFC0CB0084B6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36.856599999999986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CD-4B2B-97A4-AFC0CB0084B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43.295899999999989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32.618900000000011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37.333500000000015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CD-4B2B-97A4-AFC0CB008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199.39109999999999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5CD-4B2B-97A4-AFC0CB008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6DAAB93-63F6-48B7-89EE-D56E878A5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FCD5643-D6E9-4052-9091-7E9E7CEB529F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DDD08B6-4908-4FEA-B550-65749CC3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C443C06-78DB-4F6C-BDA4-255C3979A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84A6F5F-8373-483D-B4F4-55C5A667ADB2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19F04BD-144B-4637-ACFE-0A0A6B39993D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6995644-0CC7-47C0-A77C-D0058FE0FD29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243564</xdr:rowOff>
    </xdr:from>
    <xdr:to>
      <xdr:col>4</xdr:col>
      <xdr:colOff>19050</xdr:colOff>
      <xdr:row>29</xdr:row>
      <xdr:rowOff>180974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984A101D-7D47-4AC9-A83E-0EB16CFA80C4}"/>
            </a:ext>
          </a:extLst>
        </xdr:cNvPr>
        <xdr:cNvSpPr txBox="1"/>
      </xdr:nvSpPr>
      <xdr:spPr>
        <a:xfrm>
          <a:off x="4103916" y="75778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6D2B052-1B0F-49DD-A26E-8A92F5C0C745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244C1C1-1B72-4647-BA97-6E1554E56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663D301-A8B9-4A73-977C-A486985D2700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42DBE64-6EAF-48BC-8003-19A021D1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36474.174700000003</v>
          </cell>
        </row>
        <row r="33">
          <cell r="B33">
            <v>6759.2988000000005</v>
          </cell>
          <cell r="C33">
            <v>28510.1191</v>
          </cell>
          <cell r="D33">
            <v>6879.0200999999979</v>
          </cell>
          <cell r="E33">
            <v>7277.1839000000036</v>
          </cell>
          <cell r="F33">
            <v>8185.3505999999979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137.8047</v>
          </cell>
        </row>
        <row r="25">
          <cell r="H25" t="str">
            <v>Dovolená</v>
          </cell>
          <cell r="I25">
            <v>19.487200000000001</v>
          </cell>
        </row>
        <row r="26">
          <cell r="H26" t="str">
            <v>Nemoc</v>
          </cell>
          <cell r="I26">
            <v>5.3532000000000002</v>
          </cell>
        </row>
        <row r="27">
          <cell r="H27" t="str">
            <v>Jiné</v>
          </cell>
          <cell r="I27">
            <v>9.3252999999999986</v>
          </cell>
        </row>
      </sheetData>
      <sheetData sheetId="16"/>
      <sheetData sheetId="17">
        <row r="16">
          <cell r="D16">
            <v>199.39109999999999</v>
          </cell>
        </row>
        <row r="22">
          <cell r="B22">
            <v>32.618900000000011</v>
          </cell>
          <cell r="C22">
            <v>156.96170000000001</v>
          </cell>
          <cell r="D22">
            <v>36.856599999999986</v>
          </cell>
          <cell r="E22">
            <v>37.333500000000015</v>
          </cell>
          <cell r="F22">
            <v>43.295899999999989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1597-76A5-43D8-A2EF-C2D5B131A3B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289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290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35389.139199999998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291</v>
      </c>
      <c r="C9" s="23"/>
      <c r="D9" s="423">
        <v>110.324879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21750.820299999999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28510.1191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35389.139199999998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42666.323100000001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50851.673699999999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36474.174700000003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54.1145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7.14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14.55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13.32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173.60409999999999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15.135199999999999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6759.2988000000005</v>
      </c>
      <c r="C33" s="55">
        <v>28510.1191</v>
      </c>
      <c r="D33" s="56">
        <v>6879.0200999999979</v>
      </c>
      <c r="E33" s="56">
        <v>7277.1839000000036</v>
      </c>
      <c r="F33" s="56">
        <v>8185.3505999999979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58F57-7F9F-4EF7-9FEE-55CC2B0659D2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H34" sqref="H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Karlovarský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Karlovarský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15.135199999999999</v>
      </c>
      <c r="E12" s="137">
        <v>35389.139199999998</v>
      </c>
      <c r="F12" s="138">
        <v>110.3248</v>
      </c>
      <c r="G12" s="139">
        <v>21750.820299999999</v>
      </c>
      <c r="H12" s="139">
        <v>28510.1191</v>
      </c>
      <c r="I12" s="139">
        <v>42666.323100000001</v>
      </c>
      <c r="J12" s="139">
        <v>50851.673699999999</v>
      </c>
      <c r="K12" s="140">
        <v>36474.174700000003</v>
      </c>
      <c r="L12" s="141">
        <v>7.14</v>
      </c>
      <c r="M12" s="141">
        <v>14.55</v>
      </c>
      <c r="N12" s="141">
        <v>13.32</v>
      </c>
      <c r="O12" s="141">
        <v>173.60409999999999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1.77E-2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1.2249000000000001</v>
      </c>
      <c r="E14" s="151">
        <v>30777.399600000001</v>
      </c>
      <c r="F14" s="152">
        <v>111.2587</v>
      </c>
      <c r="G14" s="153">
        <v>22014.698400000001</v>
      </c>
      <c r="H14" s="153">
        <v>25605.637299999999</v>
      </c>
      <c r="I14" s="153">
        <v>35809.459600000002</v>
      </c>
      <c r="J14" s="153">
        <v>39503.011100000003</v>
      </c>
      <c r="K14" s="154">
        <v>30809.650600000001</v>
      </c>
      <c r="L14" s="155">
        <v>6.17</v>
      </c>
      <c r="M14" s="155">
        <v>14.21</v>
      </c>
      <c r="N14" s="155">
        <v>13.68</v>
      </c>
      <c r="O14" s="155">
        <v>173.60480000000001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2.6147999999999998</v>
      </c>
      <c r="E15" s="151">
        <v>34836.961300000003</v>
      </c>
      <c r="F15" s="152">
        <v>110.446</v>
      </c>
      <c r="G15" s="153">
        <v>23240.75</v>
      </c>
      <c r="H15" s="153">
        <v>28262.856299999999</v>
      </c>
      <c r="I15" s="153">
        <v>41091.417399999998</v>
      </c>
      <c r="J15" s="153">
        <v>46886.888400000003</v>
      </c>
      <c r="K15" s="154">
        <v>35105.705099999999</v>
      </c>
      <c r="L15" s="155">
        <v>6.62</v>
      </c>
      <c r="M15" s="155">
        <v>15.27</v>
      </c>
      <c r="N15" s="155">
        <v>13.68</v>
      </c>
      <c r="O15" s="155">
        <v>173.1534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4.7603999999999997</v>
      </c>
      <c r="E16" s="151">
        <v>35867.513700000003</v>
      </c>
      <c r="F16" s="152">
        <v>110.2568</v>
      </c>
      <c r="G16" s="153">
        <v>22172.555499999999</v>
      </c>
      <c r="H16" s="153">
        <v>29040.307100000002</v>
      </c>
      <c r="I16" s="153">
        <v>43691.098100000003</v>
      </c>
      <c r="J16" s="153">
        <v>52309.535000000003</v>
      </c>
      <c r="K16" s="154">
        <v>37157.601499999997</v>
      </c>
      <c r="L16" s="155">
        <v>7.15</v>
      </c>
      <c r="M16" s="155">
        <v>15.35</v>
      </c>
      <c r="N16" s="155">
        <v>13.04</v>
      </c>
      <c r="O16" s="155">
        <v>173.54390000000001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4.7469999999999999</v>
      </c>
      <c r="E17" s="151">
        <v>36500.1247</v>
      </c>
      <c r="F17" s="152">
        <v>110.02970000000001</v>
      </c>
      <c r="G17" s="153">
        <v>21334.25</v>
      </c>
      <c r="H17" s="153">
        <v>29896.252199999999</v>
      </c>
      <c r="I17" s="153">
        <v>44298.209199999998</v>
      </c>
      <c r="J17" s="153">
        <v>53482.8577</v>
      </c>
      <c r="K17" s="154">
        <v>37824.929300000003</v>
      </c>
      <c r="L17" s="155">
        <v>7.58</v>
      </c>
      <c r="M17" s="155">
        <v>13.98</v>
      </c>
      <c r="N17" s="155">
        <v>13.34</v>
      </c>
      <c r="O17" s="155">
        <v>173.72919999999999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1.7701</v>
      </c>
      <c r="E18" s="151">
        <v>36051.373800000001</v>
      </c>
      <c r="F18" s="152">
        <v>107.5253</v>
      </c>
      <c r="G18" s="153">
        <v>20164.4166</v>
      </c>
      <c r="H18" s="153">
        <v>27930.740699999998</v>
      </c>
      <c r="I18" s="153">
        <v>43461.341099999998</v>
      </c>
      <c r="J18" s="153">
        <v>52327.698499999999</v>
      </c>
      <c r="K18" s="154">
        <v>37090.419000000002</v>
      </c>
      <c r="L18" s="155">
        <v>7.17</v>
      </c>
      <c r="M18" s="155">
        <v>13.12</v>
      </c>
      <c r="N18" s="155">
        <v>13.33</v>
      </c>
      <c r="O18" s="155">
        <v>174.124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5.2525000000000004</v>
      </c>
      <c r="E20" s="137">
        <v>39259.228300000002</v>
      </c>
      <c r="F20" s="138">
        <v>108.4478</v>
      </c>
      <c r="G20" s="139">
        <v>24574.4166</v>
      </c>
      <c r="H20" s="139">
        <v>31629.9823</v>
      </c>
      <c r="I20" s="139">
        <v>46944.4879</v>
      </c>
      <c r="J20" s="139">
        <v>55500.624100000001</v>
      </c>
      <c r="K20" s="140">
        <v>40291.654300000002</v>
      </c>
      <c r="L20" s="141">
        <v>5.5</v>
      </c>
      <c r="M20" s="141">
        <v>18.73</v>
      </c>
      <c r="N20" s="141">
        <v>12.82</v>
      </c>
      <c r="O20" s="141">
        <v>172.88249999999999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7.0000000000000001E-3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0.53680000000000005</v>
      </c>
      <c r="E22" s="151">
        <v>34596.496299999999</v>
      </c>
      <c r="F22" s="152">
        <v>111.05370000000001</v>
      </c>
      <c r="G22" s="153">
        <v>22618.711899999998</v>
      </c>
      <c r="H22" s="153">
        <v>27426.100900000001</v>
      </c>
      <c r="I22" s="153">
        <v>38269.845300000001</v>
      </c>
      <c r="J22" s="153">
        <v>40962.6754</v>
      </c>
      <c r="K22" s="154">
        <v>33049.3226</v>
      </c>
      <c r="L22" s="155">
        <v>4.03</v>
      </c>
      <c r="M22" s="155">
        <v>18.54</v>
      </c>
      <c r="N22" s="155">
        <v>13.67</v>
      </c>
      <c r="O22" s="155">
        <v>172.24959999999999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1.1348</v>
      </c>
      <c r="E23" s="151">
        <v>40077.128199999999</v>
      </c>
      <c r="F23" s="152">
        <v>107.9132</v>
      </c>
      <c r="G23" s="153">
        <v>27984.3537</v>
      </c>
      <c r="H23" s="153">
        <v>34513.513200000001</v>
      </c>
      <c r="I23" s="153">
        <v>44415.553399999997</v>
      </c>
      <c r="J23" s="153">
        <v>49651.298699999999</v>
      </c>
      <c r="K23" s="154">
        <v>39706.1924</v>
      </c>
      <c r="L23" s="155">
        <v>4.5999999999999996</v>
      </c>
      <c r="M23" s="155">
        <v>19.32</v>
      </c>
      <c r="N23" s="155">
        <v>13.51</v>
      </c>
      <c r="O23" s="155">
        <v>171.86940000000001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1.5598000000000001</v>
      </c>
      <c r="E24" s="151">
        <v>43177.247199999998</v>
      </c>
      <c r="F24" s="152">
        <v>107.0258</v>
      </c>
      <c r="G24" s="153">
        <v>26182.8577</v>
      </c>
      <c r="H24" s="153">
        <v>34275.924700000003</v>
      </c>
      <c r="I24" s="153">
        <v>50738.779699999999</v>
      </c>
      <c r="J24" s="153">
        <v>58569.792600000001</v>
      </c>
      <c r="K24" s="154">
        <v>43346.864600000001</v>
      </c>
      <c r="L24" s="155">
        <v>5.52</v>
      </c>
      <c r="M24" s="155">
        <v>19.98</v>
      </c>
      <c r="N24" s="155">
        <v>12.28</v>
      </c>
      <c r="O24" s="155">
        <v>172.76140000000001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1.3446</v>
      </c>
      <c r="E25" s="151">
        <v>39355.116000000002</v>
      </c>
      <c r="F25" s="152">
        <v>108.17189999999999</v>
      </c>
      <c r="G25" s="153">
        <v>24231.116399999999</v>
      </c>
      <c r="H25" s="153">
        <v>31327.2137</v>
      </c>
      <c r="I25" s="153">
        <v>49392.252999999997</v>
      </c>
      <c r="J25" s="153">
        <v>59301.91</v>
      </c>
      <c r="K25" s="154">
        <v>41261.020600000003</v>
      </c>
      <c r="L25" s="155">
        <v>6.23</v>
      </c>
      <c r="M25" s="155">
        <v>17.940000000000001</v>
      </c>
      <c r="N25" s="155">
        <v>12.65</v>
      </c>
      <c r="O25" s="155">
        <v>173.42060000000001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0.66930000000000001</v>
      </c>
      <c r="E26" s="151">
        <v>36033.5988</v>
      </c>
      <c r="F26" s="152">
        <v>107.0843</v>
      </c>
      <c r="G26" s="153">
        <v>21460.333299999998</v>
      </c>
      <c r="H26" s="153">
        <v>26995.231500000002</v>
      </c>
      <c r="I26" s="153">
        <v>45090.192000000003</v>
      </c>
      <c r="J26" s="153">
        <v>55479.647199999999</v>
      </c>
      <c r="K26" s="154">
        <v>38231.324699999997</v>
      </c>
      <c r="L26" s="155">
        <v>6.46</v>
      </c>
      <c r="M26" s="155">
        <v>16.190000000000001</v>
      </c>
      <c r="N26" s="155">
        <v>12.82</v>
      </c>
      <c r="O26" s="155">
        <v>174.3252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9.8826999999999998</v>
      </c>
      <c r="E28" s="137">
        <v>33748.247100000001</v>
      </c>
      <c r="F28" s="138">
        <v>110.6344</v>
      </c>
      <c r="G28" s="139">
        <v>20502.9166</v>
      </c>
      <c r="H28" s="139">
        <v>27293.547699999999</v>
      </c>
      <c r="I28" s="139">
        <v>40338.813000000002</v>
      </c>
      <c r="J28" s="139">
        <v>46765.552799999998</v>
      </c>
      <c r="K28" s="140">
        <v>34445.264600000002</v>
      </c>
      <c r="L28" s="141">
        <v>8.15</v>
      </c>
      <c r="M28" s="141">
        <v>11.95</v>
      </c>
      <c r="N28" s="141">
        <v>13.63</v>
      </c>
      <c r="O28" s="141">
        <v>173.98759999999999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1.0699999999999999E-2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0.68810000000000004</v>
      </c>
      <c r="E30" s="151">
        <v>28976.634600000001</v>
      </c>
      <c r="F30" s="152">
        <v>111.04770000000001</v>
      </c>
      <c r="G30" s="153">
        <v>21638.083299999998</v>
      </c>
      <c r="H30" s="153">
        <v>24766</v>
      </c>
      <c r="I30" s="153">
        <v>32882.6662</v>
      </c>
      <c r="J30" s="153">
        <v>36461.2016</v>
      </c>
      <c r="K30" s="154">
        <v>29062.554599999999</v>
      </c>
      <c r="L30" s="155">
        <v>8.06</v>
      </c>
      <c r="M30" s="155">
        <v>10.37</v>
      </c>
      <c r="N30" s="155">
        <v>13.69</v>
      </c>
      <c r="O30" s="155">
        <v>174.66200000000001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1.48</v>
      </c>
      <c r="E31" s="151">
        <v>30905.331699999999</v>
      </c>
      <c r="F31" s="152">
        <v>108.35129999999999</v>
      </c>
      <c r="G31" s="153">
        <v>20825.231899999999</v>
      </c>
      <c r="H31" s="153">
        <v>26124.007799999999</v>
      </c>
      <c r="I31" s="153">
        <v>36440.417999999998</v>
      </c>
      <c r="J31" s="153">
        <v>41387.748699999996</v>
      </c>
      <c r="K31" s="154">
        <v>31578.2219</v>
      </c>
      <c r="L31" s="155">
        <v>8.57</v>
      </c>
      <c r="M31" s="155">
        <v>11.36</v>
      </c>
      <c r="N31" s="155">
        <v>13.84</v>
      </c>
      <c r="O31" s="155">
        <v>174.1379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3.2006000000000001</v>
      </c>
      <c r="E32" s="151">
        <v>33559.206200000001</v>
      </c>
      <c r="F32" s="152">
        <v>110.0466</v>
      </c>
      <c r="G32" s="153">
        <v>20537</v>
      </c>
      <c r="H32" s="153">
        <v>27653.6607</v>
      </c>
      <c r="I32" s="153">
        <v>39670.358999999997</v>
      </c>
      <c r="J32" s="153">
        <v>46233.266100000001</v>
      </c>
      <c r="K32" s="154">
        <v>34141.147100000002</v>
      </c>
      <c r="L32" s="155">
        <v>8.16</v>
      </c>
      <c r="M32" s="155">
        <v>12.48</v>
      </c>
      <c r="N32" s="155">
        <v>13.52</v>
      </c>
      <c r="O32" s="155">
        <v>173.92529999999999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3.4024000000000001</v>
      </c>
      <c r="E33" s="151">
        <v>35477.8338</v>
      </c>
      <c r="F33" s="152">
        <v>110.4092</v>
      </c>
      <c r="G33" s="153">
        <v>20352.5</v>
      </c>
      <c r="H33" s="153">
        <v>29309.511200000001</v>
      </c>
      <c r="I33" s="153">
        <v>42911.748800000001</v>
      </c>
      <c r="J33" s="153">
        <v>49636.251499999998</v>
      </c>
      <c r="K33" s="154">
        <v>36466.961300000003</v>
      </c>
      <c r="L33" s="155">
        <v>8.18</v>
      </c>
      <c r="M33" s="155">
        <v>12.21</v>
      </c>
      <c r="N33" s="155">
        <v>13.64</v>
      </c>
      <c r="O33" s="155">
        <v>173.85120000000001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1.1008</v>
      </c>
      <c r="E34" s="151">
        <v>36057.511400000003</v>
      </c>
      <c r="F34" s="152">
        <v>107.9157</v>
      </c>
      <c r="G34" s="153">
        <v>19187.8868</v>
      </c>
      <c r="H34" s="153">
        <v>29092.760399999999</v>
      </c>
      <c r="I34" s="153">
        <v>42994.728900000002</v>
      </c>
      <c r="J34" s="153">
        <v>49733.4761</v>
      </c>
      <c r="K34" s="154">
        <v>36396.714099999997</v>
      </c>
      <c r="L34" s="155">
        <v>7.63</v>
      </c>
      <c r="M34" s="155">
        <v>11.16</v>
      </c>
      <c r="N34" s="155">
        <v>13.66</v>
      </c>
      <c r="O34" s="155">
        <v>174.0017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Karlovarský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Karlovarský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24574.4166</v>
      </c>
      <c r="S40" s="166">
        <f>G28</f>
        <v>20502.9166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31629.9823</v>
      </c>
      <c r="S41" s="178">
        <f>H28</f>
        <v>27293.547699999999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39259.228300000002</v>
      </c>
      <c r="S42" s="180">
        <f>E28</f>
        <v>33748.247100000001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46944.4879</v>
      </c>
      <c r="S43" s="178">
        <f>I28</f>
        <v>40338.813000000002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55500.624100000001</v>
      </c>
      <c r="S44" s="166">
        <f>J28</f>
        <v>46765.552799999998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0.49630000000000002</v>
      </c>
      <c r="E47" s="151">
        <v>19183.4166</v>
      </c>
      <c r="F47" s="152">
        <v>114.6362</v>
      </c>
      <c r="G47" s="153">
        <v>14078</v>
      </c>
      <c r="H47" s="153">
        <v>16391.4166</v>
      </c>
      <c r="I47" s="153">
        <v>23905.678400000001</v>
      </c>
      <c r="J47" s="153">
        <v>29056.4532</v>
      </c>
      <c r="K47" s="154">
        <v>20709.821499999998</v>
      </c>
      <c r="L47" s="155">
        <v>7.47</v>
      </c>
      <c r="M47" s="155">
        <v>12.16</v>
      </c>
      <c r="N47" s="155">
        <v>10.25</v>
      </c>
      <c r="O47" s="155">
        <v>174.15440000000001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1.8682000000000001</v>
      </c>
      <c r="E48" s="151">
        <v>23636.25</v>
      </c>
      <c r="F48" s="152">
        <v>111.5641</v>
      </c>
      <c r="G48" s="153">
        <v>16922.9166</v>
      </c>
      <c r="H48" s="153">
        <v>19282.3809</v>
      </c>
      <c r="I48" s="153">
        <v>28730.941900000002</v>
      </c>
      <c r="J48" s="153">
        <v>34296.3226</v>
      </c>
      <c r="K48" s="154">
        <v>24842.332200000001</v>
      </c>
      <c r="L48" s="155">
        <v>7.34</v>
      </c>
      <c r="M48" s="155">
        <v>13.41</v>
      </c>
      <c r="N48" s="155">
        <v>10.81</v>
      </c>
      <c r="O48" s="155">
        <v>174.52969999999999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6.8631000000000002</v>
      </c>
      <c r="E49" s="151">
        <v>34041.713199999998</v>
      </c>
      <c r="F49" s="152">
        <v>109.2225</v>
      </c>
      <c r="G49" s="153">
        <v>24429.15</v>
      </c>
      <c r="H49" s="153">
        <v>28969.644</v>
      </c>
      <c r="I49" s="153">
        <v>40397.320399999997</v>
      </c>
      <c r="J49" s="153">
        <v>47290.954299999998</v>
      </c>
      <c r="K49" s="154">
        <v>35087.630100000002</v>
      </c>
      <c r="L49" s="155">
        <v>6.22</v>
      </c>
      <c r="M49" s="155">
        <v>14.46</v>
      </c>
      <c r="N49" s="155">
        <v>12.58</v>
      </c>
      <c r="O49" s="155">
        <v>173.4973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1.6020000000000001</v>
      </c>
      <c r="E50" s="151">
        <v>38498.685700000002</v>
      </c>
      <c r="F50" s="152">
        <v>109.72490000000001</v>
      </c>
      <c r="G50" s="153">
        <v>27860.547500000001</v>
      </c>
      <c r="H50" s="153">
        <v>32116.478999999999</v>
      </c>
      <c r="I50" s="153">
        <v>46614.7359</v>
      </c>
      <c r="J50" s="153">
        <v>54509.738400000002</v>
      </c>
      <c r="K50" s="154">
        <v>40018.5982</v>
      </c>
      <c r="L50" s="155">
        <v>6.04</v>
      </c>
      <c r="M50" s="155">
        <v>16.04</v>
      </c>
      <c r="N50" s="155">
        <v>13.59</v>
      </c>
      <c r="O50" s="155">
        <v>173.0437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3.6634000000000002</v>
      </c>
      <c r="E51" s="151">
        <v>42430.425600000002</v>
      </c>
      <c r="F51" s="152">
        <v>113.7546</v>
      </c>
      <c r="G51" s="153">
        <v>33795.889199999998</v>
      </c>
      <c r="H51" s="153">
        <v>37996.906300000002</v>
      </c>
      <c r="I51" s="153">
        <v>49169.912700000001</v>
      </c>
      <c r="J51" s="153">
        <v>61520.3868</v>
      </c>
      <c r="K51" s="154">
        <v>45687.000899999999</v>
      </c>
      <c r="L51" s="155">
        <v>8.77</v>
      </c>
      <c r="M51" s="155">
        <v>14.65</v>
      </c>
      <c r="N51" s="155">
        <v>15.11</v>
      </c>
      <c r="O51" s="155">
        <v>173.7886</v>
      </c>
    </row>
    <row r="52" spans="1:15" ht="14.25" customHeight="1" thickBot="1" x14ac:dyDescent="0.25">
      <c r="A52" s="188" t="s">
        <v>68</v>
      </c>
      <c r="B52" s="188"/>
      <c r="C52" s="188"/>
      <c r="D52" s="189">
        <v>0.64200000000000002</v>
      </c>
      <c r="E52" s="190">
        <v>35146.963499999998</v>
      </c>
      <c r="F52" s="191">
        <v>110.9273</v>
      </c>
      <c r="G52" s="192">
        <v>25944.889299999999</v>
      </c>
      <c r="H52" s="192">
        <v>31555.764500000001</v>
      </c>
      <c r="I52" s="192">
        <v>39305.095200000003</v>
      </c>
      <c r="J52" s="192">
        <v>45763.357100000001</v>
      </c>
      <c r="K52" s="193">
        <v>35918.877</v>
      </c>
      <c r="L52" s="194">
        <v>7.39</v>
      </c>
      <c r="M52" s="194">
        <v>13.9</v>
      </c>
      <c r="N52" s="194">
        <v>13.71</v>
      </c>
      <c r="O52" s="194">
        <v>171.97139999999999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15.135199999999999</v>
      </c>
      <c r="E53" s="197">
        <v>35389.139199999998</v>
      </c>
      <c r="F53" s="198">
        <v>110.3248</v>
      </c>
      <c r="G53" s="199">
        <v>21750.820299999999</v>
      </c>
      <c r="H53" s="199">
        <v>28510.1191</v>
      </c>
      <c r="I53" s="199">
        <v>42666.323100000001</v>
      </c>
      <c r="J53" s="199">
        <v>50851.673699999999</v>
      </c>
      <c r="K53" s="200">
        <v>36474.174700000003</v>
      </c>
      <c r="L53" s="201">
        <v>7.14</v>
      </c>
      <c r="M53" s="201">
        <v>14.55</v>
      </c>
      <c r="N53" s="201">
        <v>13.32</v>
      </c>
      <c r="O53" s="201">
        <v>173.60409999999999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7576-7320-479C-BA56-8DA892D74884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4" sqref="H34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Karlovarský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Karlovarský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2.8736999999999999</v>
      </c>
      <c r="D12" s="228">
        <v>22525.6666</v>
      </c>
      <c r="E12" s="229">
        <v>16296.5833</v>
      </c>
      <c r="F12" s="229">
        <v>18499.313900000001</v>
      </c>
      <c r="G12" s="229">
        <v>29278.455999999998</v>
      </c>
      <c r="H12" s="229">
        <v>38979.016199999998</v>
      </c>
      <c r="I12" s="229">
        <v>25351.584200000001</v>
      </c>
      <c r="J12" s="230">
        <v>6.55</v>
      </c>
      <c r="K12" s="230">
        <v>15.77</v>
      </c>
      <c r="L12" s="230">
        <v>10.46</v>
      </c>
      <c r="M12" s="230">
        <v>173.61019999999999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12.2615</v>
      </c>
      <c r="D13" s="228">
        <v>37365.515299999999</v>
      </c>
      <c r="E13" s="229">
        <v>27106.833200000001</v>
      </c>
      <c r="F13" s="229">
        <v>31765.381300000001</v>
      </c>
      <c r="G13" s="229">
        <v>43983.124300000003</v>
      </c>
      <c r="H13" s="229">
        <v>52430.735200000003</v>
      </c>
      <c r="I13" s="229">
        <v>39080.957000000002</v>
      </c>
      <c r="J13" s="230">
        <v>7.22</v>
      </c>
      <c r="K13" s="230">
        <v>14.36</v>
      </c>
      <c r="L13" s="230">
        <v>13.75</v>
      </c>
      <c r="M13" s="230">
        <v>173.6026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7.5700000000000003E-2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1.2800000000000001E-2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1.8700000000000001E-2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4.41E-2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0.78790000000000004</v>
      </c>
      <c r="D19" s="241">
        <v>56625.536800000002</v>
      </c>
      <c r="E19" s="242">
        <v>40297.7886</v>
      </c>
      <c r="F19" s="242">
        <v>47295.164900000003</v>
      </c>
      <c r="G19" s="242">
        <v>67517.19</v>
      </c>
      <c r="H19" s="242">
        <v>78721.852899999998</v>
      </c>
      <c r="I19" s="242">
        <v>58306.800600000002</v>
      </c>
      <c r="J19" s="243">
        <v>11.31</v>
      </c>
      <c r="K19" s="243">
        <v>25.1</v>
      </c>
      <c r="L19" s="243">
        <v>13.44</v>
      </c>
      <c r="M19" s="243">
        <v>173.98820000000001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8.1299999999999997E-2</v>
      </c>
      <c r="D20" s="228">
        <v>64283.422899999998</v>
      </c>
      <c r="E20" s="229">
        <v>51488.342499999999</v>
      </c>
      <c r="F20" s="229">
        <v>57389.128499999999</v>
      </c>
      <c r="G20" s="229">
        <v>80234.854399999997</v>
      </c>
      <c r="H20" s="229">
        <v>98100.550499999998</v>
      </c>
      <c r="I20" s="229">
        <v>70523.393899999995</v>
      </c>
      <c r="J20" s="230">
        <v>12.13</v>
      </c>
      <c r="K20" s="230">
        <v>32.42</v>
      </c>
      <c r="L20" s="230">
        <v>10.67</v>
      </c>
      <c r="M20" s="230">
        <v>173.78559999999999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0.15390000000000001</v>
      </c>
      <c r="D21" s="228">
        <v>52233.110999999997</v>
      </c>
      <c r="E21" s="229">
        <v>37872.459699999999</v>
      </c>
      <c r="F21" s="229">
        <v>44006.041100000002</v>
      </c>
      <c r="G21" s="229">
        <v>67517.19</v>
      </c>
      <c r="H21" s="229">
        <v>81856.173200000005</v>
      </c>
      <c r="I21" s="229">
        <v>56621.082900000001</v>
      </c>
      <c r="J21" s="230">
        <v>14.23</v>
      </c>
      <c r="K21" s="230">
        <v>26.73</v>
      </c>
      <c r="L21" s="230">
        <v>10.41</v>
      </c>
      <c r="M21" s="230">
        <v>174.87280000000001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0.51870000000000005</v>
      </c>
      <c r="D22" s="228">
        <v>56444.047599999998</v>
      </c>
      <c r="E22" s="229">
        <v>41387.748699999996</v>
      </c>
      <c r="F22" s="229">
        <v>47807.706400000003</v>
      </c>
      <c r="G22" s="229">
        <v>66955.276800000007</v>
      </c>
      <c r="H22" s="229">
        <v>75774.739199999996</v>
      </c>
      <c r="I22" s="229">
        <v>57748.070500000002</v>
      </c>
      <c r="J22" s="230">
        <v>10.5</v>
      </c>
      <c r="K22" s="230">
        <v>23.15</v>
      </c>
      <c r="L22" s="230">
        <v>15</v>
      </c>
      <c r="M22" s="230">
        <v>173.70269999999999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3.39E-2</v>
      </c>
      <c r="D23" s="228">
        <v>42760.412199999999</v>
      </c>
      <c r="E23" s="229">
        <v>28574.912100000001</v>
      </c>
      <c r="F23" s="229">
        <v>32115.183300000001</v>
      </c>
      <c r="G23" s="229">
        <v>54716.861900000004</v>
      </c>
      <c r="H23" s="229">
        <v>68144.244300000006</v>
      </c>
      <c r="I23" s="229">
        <v>45246.809600000001</v>
      </c>
      <c r="J23" s="230">
        <v>7.62</v>
      </c>
      <c r="K23" s="230">
        <v>26.6</v>
      </c>
      <c r="L23" s="230">
        <v>10.58</v>
      </c>
      <c r="M23" s="230">
        <v>174.82429999999999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4.5186000000000002</v>
      </c>
      <c r="D24" s="241">
        <v>38706.681900000003</v>
      </c>
      <c r="E24" s="242">
        <v>31120.380799999999</v>
      </c>
      <c r="F24" s="242">
        <v>34362.136100000003</v>
      </c>
      <c r="G24" s="242">
        <v>43091.612999999998</v>
      </c>
      <c r="H24" s="242">
        <v>47474.3894</v>
      </c>
      <c r="I24" s="242">
        <v>39584.700599999996</v>
      </c>
      <c r="J24" s="243">
        <v>8.36</v>
      </c>
      <c r="K24" s="243">
        <v>8.84</v>
      </c>
      <c r="L24" s="243">
        <v>15.88</v>
      </c>
      <c r="M24" s="243">
        <v>174.46379999999999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0.12479999999999999</v>
      </c>
      <c r="D25" s="228">
        <v>35802.686800000003</v>
      </c>
      <c r="E25" s="229">
        <v>27485.539799999999</v>
      </c>
      <c r="F25" s="229">
        <v>32601.4231</v>
      </c>
      <c r="G25" s="229">
        <v>40527.400800000003</v>
      </c>
      <c r="H25" s="229">
        <v>45933.847000000002</v>
      </c>
      <c r="I25" s="229">
        <v>36850.578500000003</v>
      </c>
      <c r="J25" s="230">
        <v>7.81</v>
      </c>
      <c r="K25" s="230">
        <v>12.05</v>
      </c>
      <c r="L25" s="230">
        <v>10.88</v>
      </c>
      <c r="M25" s="230">
        <v>173.8708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0.23139999999999999</v>
      </c>
      <c r="D26" s="228">
        <v>50080.934300000001</v>
      </c>
      <c r="E26" s="229">
        <v>38323.064599999998</v>
      </c>
      <c r="F26" s="229">
        <v>42989.832699999999</v>
      </c>
      <c r="G26" s="229">
        <v>57894.404600000002</v>
      </c>
      <c r="H26" s="229">
        <v>77607.466400000005</v>
      </c>
      <c r="I26" s="229">
        <v>55697.888899999998</v>
      </c>
      <c r="J26" s="230">
        <v>3.08</v>
      </c>
      <c r="K26" s="230">
        <v>24.25</v>
      </c>
      <c r="L26" s="230">
        <v>10.29</v>
      </c>
      <c r="M26" s="230">
        <v>176.38120000000001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3.4575999999999998</v>
      </c>
      <c r="D27" s="228">
        <v>38713.917099999999</v>
      </c>
      <c r="E27" s="229">
        <v>31969.1702</v>
      </c>
      <c r="F27" s="229">
        <v>34626.719499999999</v>
      </c>
      <c r="G27" s="229">
        <v>42622.6394</v>
      </c>
      <c r="H27" s="229">
        <v>45955.803399999997</v>
      </c>
      <c r="I27" s="229">
        <v>38918.7166</v>
      </c>
      <c r="J27" s="230">
        <v>9.0299999999999994</v>
      </c>
      <c r="K27" s="230">
        <v>5.89</v>
      </c>
      <c r="L27" s="230">
        <v>17.579999999999998</v>
      </c>
      <c r="M27" s="230">
        <v>174.3245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0.33019999999999999</v>
      </c>
      <c r="D28" s="228">
        <v>37284.825799999999</v>
      </c>
      <c r="E28" s="229">
        <v>27883.792700000002</v>
      </c>
      <c r="F28" s="229">
        <v>31805.254199999999</v>
      </c>
      <c r="G28" s="229">
        <v>44923.301599999999</v>
      </c>
      <c r="H28" s="229">
        <v>54657.827400000002</v>
      </c>
      <c r="I28" s="229">
        <v>39788.293599999997</v>
      </c>
      <c r="J28" s="230">
        <v>8.02</v>
      </c>
      <c r="K28" s="230">
        <v>18.5</v>
      </c>
      <c r="L28" s="230">
        <v>10.78</v>
      </c>
      <c r="M28" s="230">
        <v>175.25299999999999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3.95E-2</v>
      </c>
      <c r="D29" s="228">
        <v>36490.382299999997</v>
      </c>
      <c r="E29" s="229">
        <v>27968.358</v>
      </c>
      <c r="F29" s="229">
        <v>34314.423600000002</v>
      </c>
      <c r="G29" s="229">
        <v>39198.460800000001</v>
      </c>
      <c r="H29" s="229">
        <v>53482.8577</v>
      </c>
      <c r="I29" s="229">
        <v>37725.948799999998</v>
      </c>
      <c r="J29" s="230">
        <v>8.23</v>
      </c>
      <c r="K29" s="230">
        <v>16.71</v>
      </c>
      <c r="L29" s="230">
        <v>10.210000000000001</v>
      </c>
      <c r="M29" s="230">
        <v>174.26159999999999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0.33479999999999999</v>
      </c>
      <c r="D30" s="228">
        <v>35341.327700000002</v>
      </c>
      <c r="E30" s="229">
        <v>27217.6335</v>
      </c>
      <c r="F30" s="229">
        <v>30314.974900000001</v>
      </c>
      <c r="G30" s="229">
        <v>40816.549299999999</v>
      </c>
      <c r="H30" s="229">
        <v>46890.778899999998</v>
      </c>
      <c r="I30" s="229">
        <v>36361.181600000004</v>
      </c>
      <c r="J30" s="230">
        <v>7.17</v>
      </c>
      <c r="K30" s="230">
        <v>12.55</v>
      </c>
      <c r="L30" s="230">
        <v>11.03</v>
      </c>
      <c r="M30" s="230">
        <v>174.04400000000001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4.2834000000000003</v>
      </c>
      <c r="D31" s="241">
        <v>36068.680099999998</v>
      </c>
      <c r="E31" s="242">
        <v>27364.344700000001</v>
      </c>
      <c r="F31" s="242">
        <v>31077.0321</v>
      </c>
      <c r="G31" s="242">
        <v>43870.515700000004</v>
      </c>
      <c r="H31" s="242">
        <v>51550.396699999998</v>
      </c>
      <c r="I31" s="242">
        <v>38107.3537</v>
      </c>
      <c r="J31" s="243">
        <v>5.45</v>
      </c>
      <c r="K31" s="243">
        <v>17.23</v>
      </c>
      <c r="L31" s="243">
        <v>12.43</v>
      </c>
      <c r="M31" s="243">
        <v>171.9222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0.27110000000000001</v>
      </c>
      <c r="D32" s="228">
        <v>32904.334000000003</v>
      </c>
      <c r="E32" s="229">
        <v>26382.313900000001</v>
      </c>
      <c r="F32" s="229">
        <v>29327.209800000001</v>
      </c>
      <c r="G32" s="229">
        <v>37574.396399999998</v>
      </c>
      <c r="H32" s="229">
        <v>42402.258300000001</v>
      </c>
      <c r="I32" s="229">
        <v>33701.964</v>
      </c>
      <c r="J32" s="230">
        <v>7.28</v>
      </c>
      <c r="K32" s="230">
        <v>14.15</v>
      </c>
      <c r="L32" s="230">
        <v>11.11</v>
      </c>
      <c r="M32" s="230">
        <v>174.08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0.24299999999999999</v>
      </c>
      <c r="D33" s="228">
        <v>42175.972300000001</v>
      </c>
      <c r="E33" s="229">
        <v>31331.930799999998</v>
      </c>
      <c r="F33" s="229">
        <v>35422.330600000001</v>
      </c>
      <c r="G33" s="229">
        <v>46382.142</v>
      </c>
      <c r="H33" s="229">
        <v>49959.753400000001</v>
      </c>
      <c r="I33" s="229">
        <v>41469.819900000002</v>
      </c>
      <c r="J33" s="230">
        <v>3.59</v>
      </c>
      <c r="K33" s="230">
        <v>19.03</v>
      </c>
      <c r="L33" s="230">
        <v>11.51</v>
      </c>
      <c r="M33" s="230">
        <v>172.3673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3.2271000000000001</v>
      </c>
      <c r="D34" s="228">
        <v>36927.800799999997</v>
      </c>
      <c r="E34" s="229">
        <v>27377.779699999999</v>
      </c>
      <c r="F34" s="229">
        <v>31136.9028</v>
      </c>
      <c r="G34" s="229">
        <v>45583.9136</v>
      </c>
      <c r="H34" s="229">
        <v>53382.999000000003</v>
      </c>
      <c r="I34" s="229">
        <v>38912.955900000001</v>
      </c>
      <c r="J34" s="230">
        <v>5.37</v>
      </c>
      <c r="K34" s="230">
        <v>17</v>
      </c>
      <c r="L34" s="230">
        <v>12.76</v>
      </c>
      <c r="M34" s="230">
        <v>171.96170000000001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0.46200000000000002</v>
      </c>
      <c r="D35" s="228">
        <v>34050.4594</v>
      </c>
      <c r="E35" s="229">
        <v>27531.928</v>
      </c>
      <c r="F35" s="229">
        <v>30599.881600000001</v>
      </c>
      <c r="G35" s="229">
        <v>36445.137199999997</v>
      </c>
      <c r="H35" s="229">
        <v>39671.105000000003</v>
      </c>
      <c r="I35" s="229">
        <v>33797.886500000001</v>
      </c>
      <c r="J35" s="230">
        <v>5.88</v>
      </c>
      <c r="K35" s="230">
        <v>19.63</v>
      </c>
      <c r="L35" s="230">
        <v>11.43</v>
      </c>
      <c r="M35" s="230">
        <v>169.80860000000001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7.9000000000000001E-2</v>
      </c>
      <c r="D36" s="228">
        <v>34812.481399999997</v>
      </c>
      <c r="E36" s="229">
        <v>26725.1692</v>
      </c>
      <c r="F36" s="229">
        <v>29191.449499999999</v>
      </c>
      <c r="G36" s="229">
        <v>38875.814200000001</v>
      </c>
      <c r="H36" s="229">
        <v>44993.4827</v>
      </c>
      <c r="I36" s="229">
        <v>35093.864500000003</v>
      </c>
      <c r="J36" s="230">
        <v>7.07</v>
      </c>
      <c r="K36" s="230">
        <v>18.11</v>
      </c>
      <c r="L36" s="230">
        <v>10.78</v>
      </c>
      <c r="M36" s="230">
        <v>173.86590000000001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1.1292</v>
      </c>
      <c r="D37" s="241">
        <v>30503.7464</v>
      </c>
      <c r="E37" s="242">
        <v>23413.346600000001</v>
      </c>
      <c r="F37" s="242">
        <v>26614.018800000002</v>
      </c>
      <c r="G37" s="242">
        <v>34949.924400000004</v>
      </c>
      <c r="H37" s="242">
        <v>39612.584000000003</v>
      </c>
      <c r="I37" s="242">
        <v>31285.726500000001</v>
      </c>
      <c r="J37" s="243">
        <v>7.63</v>
      </c>
      <c r="K37" s="243">
        <v>12.75</v>
      </c>
      <c r="L37" s="243">
        <v>10.88</v>
      </c>
      <c r="M37" s="243">
        <v>174.33619999999999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0.2465</v>
      </c>
      <c r="D38" s="228">
        <v>28297.6666</v>
      </c>
      <c r="E38" s="229">
        <v>22553.512900000002</v>
      </c>
      <c r="F38" s="229">
        <v>25103.459500000001</v>
      </c>
      <c r="G38" s="229">
        <v>31696.856800000001</v>
      </c>
      <c r="H38" s="229">
        <v>35107.613700000002</v>
      </c>
      <c r="I38" s="229">
        <v>28725.887900000002</v>
      </c>
      <c r="J38" s="230">
        <v>11.68</v>
      </c>
      <c r="K38" s="230">
        <v>8.56</v>
      </c>
      <c r="L38" s="230">
        <v>10.46</v>
      </c>
      <c r="M38" s="230">
        <v>174.74369999999999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6.1600000000000002E-2</v>
      </c>
      <c r="D39" s="228">
        <v>25930.9136</v>
      </c>
      <c r="E39" s="229">
        <v>18784.1937</v>
      </c>
      <c r="F39" s="229">
        <v>21603.8652</v>
      </c>
      <c r="G39" s="229">
        <v>30037.4483</v>
      </c>
      <c r="H39" s="229">
        <v>32626.54</v>
      </c>
      <c r="I39" s="229">
        <v>25886.215499999998</v>
      </c>
      <c r="J39" s="230">
        <v>5.93</v>
      </c>
      <c r="K39" s="230">
        <v>15.46</v>
      </c>
      <c r="L39" s="230">
        <v>9.8800000000000008</v>
      </c>
      <c r="M39" s="230">
        <v>171.2448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0.15440000000000001</v>
      </c>
      <c r="D40" s="228">
        <v>32560.547299999998</v>
      </c>
      <c r="E40" s="229">
        <v>25227.7719</v>
      </c>
      <c r="F40" s="229">
        <v>28409.591100000001</v>
      </c>
      <c r="G40" s="229">
        <v>36755.734400000001</v>
      </c>
      <c r="H40" s="229">
        <v>42203.856500000002</v>
      </c>
      <c r="I40" s="229">
        <v>33121.8223</v>
      </c>
      <c r="J40" s="230">
        <v>8.7200000000000006</v>
      </c>
      <c r="K40" s="230">
        <v>13.15</v>
      </c>
      <c r="L40" s="230">
        <v>11.01</v>
      </c>
      <c r="M40" s="230">
        <v>174.5968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0.66659999999999997</v>
      </c>
      <c r="D41" s="228">
        <v>31386.068200000002</v>
      </c>
      <c r="E41" s="229">
        <v>24315.5412</v>
      </c>
      <c r="F41" s="229">
        <v>27754.6041</v>
      </c>
      <c r="G41" s="229">
        <v>35796.381300000001</v>
      </c>
      <c r="H41" s="229">
        <v>40599.904900000001</v>
      </c>
      <c r="I41" s="229">
        <v>32306.168300000001</v>
      </c>
      <c r="J41" s="230">
        <v>6.17</v>
      </c>
      <c r="K41" s="230">
        <v>13.83</v>
      </c>
      <c r="L41" s="230">
        <v>11.05</v>
      </c>
      <c r="M41" s="230">
        <v>174.4109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2.9921000000000002</v>
      </c>
      <c r="D42" s="241">
        <v>29763.3655</v>
      </c>
      <c r="E42" s="242">
        <v>19925.452000000001</v>
      </c>
      <c r="F42" s="242">
        <v>23805.375400000001</v>
      </c>
      <c r="G42" s="242">
        <v>40346.175499999998</v>
      </c>
      <c r="H42" s="242">
        <v>48068.225400000003</v>
      </c>
      <c r="I42" s="242">
        <v>32593.790499999999</v>
      </c>
      <c r="J42" s="243">
        <v>5.37</v>
      </c>
      <c r="K42" s="243">
        <v>17.600000000000001</v>
      </c>
      <c r="L42" s="243">
        <v>12.26</v>
      </c>
      <c r="M42" s="243">
        <v>173.4211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0.88370000000000004</v>
      </c>
      <c r="D43" s="228">
        <v>22448.754000000001</v>
      </c>
      <c r="E43" s="229">
        <v>18098.725999999999</v>
      </c>
      <c r="F43" s="229">
        <v>19926.5625</v>
      </c>
      <c r="G43" s="229">
        <v>26376.049599999998</v>
      </c>
      <c r="H43" s="229">
        <v>31070.045999999998</v>
      </c>
      <c r="I43" s="229">
        <v>23721.388200000001</v>
      </c>
      <c r="J43" s="230">
        <v>9.76</v>
      </c>
      <c r="K43" s="230">
        <v>9.94</v>
      </c>
      <c r="L43" s="230">
        <v>10.039999999999999</v>
      </c>
      <c r="M43" s="230">
        <v>174.82919999999999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3.27E-2</v>
      </c>
      <c r="D44" s="228" t="s">
        <v>44</v>
      </c>
      <c r="E44" s="229" t="s">
        <v>44</v>
      </c>
      <c r="F44" s="229" t="s">
        <v>44</v>
      </c>
      <c r="G44" s="229" t="s">
        <v>44</v>
      </c>
      <c r="H44" s="229" t="s">
        <v>44</v>
      </c>
      <c r="I44" s="229" t="s">
        <v>44</v>
      </c>
      <c r="J44" s="230" t="s">
        <v>44</v>
      </c>
      <c r="K44" s="230" t="s">
        <v>44</v>
      </c>
      <c r="L44" s="230" t="s">
        <v>44</v>
      </c>
      <c r="M44" s="230" t="s">
        <v>44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0.88600000000000001</v>
      </c>
      <c r="D45" s="228">
        <v>27666.456900000001</v>
      </c>
      <c r="E45" s="229">
        <v>23195.573799999998</v>
      </c>
      <c r="F45" s="229">
        <v>25245.269700000001</v>
      </c>
      <c r="G45" s="229">
        <v>32618.536100000001</v>
      </c>
      <c r="H45" s="229">
        <v>38836.248</v>
      </c>
      <c r="I45" s="229">
        <v>29637.109199999999</v>
      </c>
      <c r="J45" s="230">
        <v>5.41</v>
      </c>
      <c r="K45" s="230">
        <v>15.7</v>
      </c>
      <c r="L45" s="230">
        <v>13.02</v>
      </c>
      <c r="M45" s="230">
        <v>173.4409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1.1897</v>
      </c>
      <c r="D46" s="228">
        <v>41189.612000000001</v>
      </c>
      <c r="E46" s="229">
        <v>26438.848099999999</v>
      </c>
      <c r="F46" s="229">
        <v>35996.368499999997</v>
      </c>
      <c r="G46" s="229">
        <v>47439.474499999997</v>
      </c>
      <c r="H46" s="229">
        <v>54341.1247</v>
      </c>
      <c r="I46" s="229">
        <v>41562.424099999997</v>
      </c>
      <c r="J46" s="230">
        <v>3.41</v>
      </c>
      <c r="K46" s="230">
        <v>21.96</v>
      </c>
      <c r="L46" s="230">
        <v>12.84</v>
      </c>
      <c r="M46" s="230">
        <v>172.2792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1.17E-2</v>
      </c>
      <c r="D47" s="241" t="s">
        <v>44</v>
      </c>
      <c r="E47" s="242" t="s">
        <v>44</v>
      </c>
      <c r="F47" s="242" t="s">
        <v>44</v>
      </c>
      <c r="G47" s="242" t="s">
        <v>44</v>
      </c>
      <c r="H47" s="242" t="s">
        <v>44</v>
      </c>
      <c r="I47" s="242" t="s">
        <v>44</v>
      </c>
      <c r="J47" s="243" t="s">
        <v>44</v>
      </c>
      <c r="K47" s="243" t="s">
        <v>44</v>
      </c>
      <c r="L47" s="243" t="s">
        <v>44</v>
      </c>
      <c r="M47" s="243" t="s">
        <v>44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9.5999999999999992E-3</v>
      </c>
      <c r="D48" s="228" t="s">
        <v>44</v>
      </c>
      <c r="E48" s="229" t="s">
        <v>44</v>
      </c>
      <c r="F48" s="229" t="s">
        <v>44</v>
      </c>
      <c r="G48" s="229" t="s">
        <v>44</v>
      </c>
      <c r="H48" s="229" t="s">
        <v>44</v>
      </c>
      <c r="I48" s="229" t="s">
        <v>44</v>
      </c>
      <c r="J48" s="230" t="s">
        <v>44</v>
      </c>
      <c r="K48" s="230" t="s">
        <v>44</v>
      </c>
      <c r="L48" s="230" t="s">
        <v>44</v>
      </c>
      <c r="M48" s="230" t="s">
        <v>44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2.0999999999999999E-3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0.12970000000000001</v>
      </c>
      <c r="D51" s="241">
        <v>27072.057100000002</v>
      </c>
      <c r="E51" s="242">
        <v>22760.452399999998</v>
      </c>
      <c r="F51" s="242">
        <v>24844.3364</v>
      </c>
      <c r="G51" s="242">
        <v>29987.4908</v>
      </c>
      <c r="H51" s="242">
        <v>33991.573799999998</v>
      </c>
      <c r="I51" s="242">
        <v>27710.374599999999</v>
      </c>
      <c r="J51" s="243">
        <v>7.27</v>
      </c>
      <c r="K51" s="243">
        <v>15.09</v>
      </c>
      <c r="L51" s="243">
        <v>10.98</v>
      </c>
      <c r="M51" s="243">
        <v>176.042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4.0099999999999997E-2</v>
      </c>
      <c r="D52" s="228">
        <v>27167.270799999998</v>
      </c>
      <c r="E52" s="229">
        <v>22870.389500000001</v>
      </c>
      <c r="F52" s="229">
        <v>24802.939699999999</v>
      </c>
      <c r="G52" s="229">
        <v>29851.202499999999</v>
      </c>
      <c r="H52" s="229">
        <v>33558.868399999999</v>
      </c>
      <c r="I52" s="229">
        <v>27517.472300000001</v>
      </c>
      <c r="J52" s="230">
        <v>7.9</v>
      </c>
      <c r="K52" s="230">
        <v>15.96</v>
      </c>
      <c r="L52" s="230">
        <v>10.51</v>
      </c>
      <c r="M52" s="230">
        <v>175.35310000000001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5.74E-2</v>
      </c>
      <c r="D53" s="228">
        <v>27266.0435</v>
      </c>
      <c r="E53" s="229">
        <v>22194.5726</v>
      </c>
      <c r="F53" s="229">
        <v>24429.6361</v>
      </c>
      <c r="G53" s="229">
        <v>31338.480200000002</v>
      </c>
      <c r="H53" s="229">
        <v>34357.3917</v>
      </c>
      <c r="I53" s="229">
        <v>28103.483700000001</v>
      </c>
      <c r="J53" s="230">
        <v>6.71</v>
      </c>
      <c r="K53" s="230">
        <v>15.49</v>
      </c>
      <c r="L53" s="230">
        <v>11.32</v>
      </c>
      <c r="M53" s="230">
        <v>176.67830000000001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3.0000000000000001E-3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2.0400000000000001E-2</v>
      </c>
      <c r="D55" s="228" t="s">
        <v>44</v>
      </c>
      <c r="E55" s="229" t="s">
        <v>44</v>
      </c>
      <c r="F55" s="229" t="s">
        <v>44</v>
      </c>
      <c r="G55" s="229" t="s">
        <v>44</v>
      </c>
      <c r="H55" s="229" t="s">
        <v>44</v>
      </c>
      <c r="I55" s="229" t="s">
        <v>44</v>
      </c>
      <c r="J55" s="230" t="s">
        <v>44</v>
      </c>
      <c r="K55" s="230" t="s">
        <v>44</v>
      </c>
      <c r="L55" s="230" t="s">
        <v>44</v>
      </c>
      <c r="M55" s="230" t="s">
        <v>44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8.6E-3</v>
      </c>
      <c r="D56" s="228" t="s">
        <v>44</v>
      </c>
      <c r="E56" s="229" t="s">
        <v>44</v>
      </c>
      <c r="F56" s="229" t="s">
        <v>44</v>
      </c>
      <c r="G56" s="229" t="s">
        <v>44</v>
      </c>
      <c r="H56" s="229" t="s">
        <v>44</v>
      </c>
      <c r="I56" s="229" t="s">
        <v>44</v>
      </c>
      <c r="J56" s="230" t="s">
        <v>44</v>
      </c>
      <c r="K56" s="230" t="s">
        <v>44</v>
      </c>
      <c r="L56" s="230" t="s">
        <v>44</v>
      </c>
      <c r="M56" s="230" t="s">
        <v>44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0.20749999999999999</v>
      </c>
      <c r="D57" s="241">
        <v>26052.002400000001</v>
      </c>
      <c r="E57" s="242">
        <v>20119.622500000001</v>
      </c>
      <c r="F57" s="242">
        <v>22173.808700000001</v>
      </c>
      <c r="G57" s="242">
        <v>29094.891299999999</v>
      </c>
      <c r="H57" s="242">
        <v>31640.724200000001</v>
      </c>
      <c r="I57" s="242">
        <v>26142.0465</v>
      </c>
      <c r="J57" s="243">
        <v>8.3800000000000008</v>
      </c>
      <c r="K57" s="243">
        <v>16.88</v>
      </c>
      <c r="L57" s="243">
        <v>10.48</v>
      </c>
      <c r="M57" s="243">
        <v>177.04300000000001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5.7799999999999997E-2</v>
      </c>
      <c r="D58" s="228">
        <v>21867.6666</v>
      </c>
      <c r="E58" s="229">
        <v>18565.111099999998</v>
      </c>
      <c r="F58" s="229">
        <v>20328.6666</v>
      </c>
      <c r="G58" s="229">
        <v>29682.690200000001</v>
      </c>
      <c r="H58" s="229">
        <v>31482.658299999999</v>
      </c>
      <c r="I58" s="229">
        <v>24070.1535</v>
      </c>
      <c r="J58" s="230">
        <v>3.89</v>
      </c>
      <c r="K58" s="230">
        <v>20.92</v>
      </c>
      <c r="L58" s="230">
        <v>10.39</v>
      </c>
      <c r="M58" s="230">
        <v>175.38990000000001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/>
      <c r="D59" s="228"/>
      <c r="E59" s="229"/>
      <c r="F59" s="229"/>
      <c r="G59" s="229"/>
      <c r="H59" s="229"/>
      <c r="I59" s="229"/>
      <c r="J59" s="230"/>
      <c r="K59" s="230"/>
      <c r="L59" s="230"/>
      <c r="M59" s="230"/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0.14960000000000001</v>
      </c>
      <c r="D60" s="228">
        <v>26631.506300000001</v>
      </c>
      <c r="E60" s="229">
        <v>21065.333299999998</v>
      </c>
      <c r="F60" s="229">
        <v>24398.377400000001</v>
      </c>
      <c r="G60" s="229">
        <v>28974.938600000001</v>
      </c>
      <c r="H60" s="229">
        <v>31872.023700000002</v>
      </c>
      <c r="I60" s="229">
        <v>26943.533500000001</v>
      </c>
      <c r="J60" s="230">
        <v>9.94</v>
      </c>
      <c r="K60" s="230">
        <v>15.49</v>
      </c>
      <c r="L60" s="230">
        <v>10.51</v>
      </c>
      <c r="M60" s="230">
        <v>177.6825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0.99890000000000001</v>
      </c>
      <c r="D61" s="241">
        <v>17763.296999999999</v>
      </c>
      <c r="E61" s="242">
        <v>14857.500400000001</v>
      </c>
      <c r="F61" s="242">
        <v>16195.2181</v>
      </c>
      <c r="G61" s="242">
        <v>20107.9166</v>
      </c>
      <c r="H61" s="242">
        <v>22826.6666</v>
      </c>
      <c r="I61" s="242">
        <v>18590.771499999999</v>
      </c>
      <c r="J61" s="243">
        <v>8.17</v>
      </c>
      <c r="K61" s="243">
        <v>8.11</v>
      </c>
      <c r="L61" s="243">
        <v>10.08</v>
      </c>
      <c r="M61" s="243">
        <v>175.10589999999999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0.63449999999999995</v>
      </c>
      <c r="D62" s="228">
        <v>17698.4761</v>
      </c>
      <c r="E62" s="229">
        <v>15657.063099999999</v>
      </c>
      <c r="F62" s="229">
        <v>16422</v>
      </c>
      <c r="G62" s="229">
        <v>19369.833299999998</v>
      </c>
      <c r="H62" s="229">
        <v>21486.729800000001</v>
      </c>
      <c r="I62" s="229">
        <v>18145.593099999998</v>
      </c>
      <c r="J62" s="230">
        <v>8.82</v>
      </c>
      <c r="K62" s="230">
        <v>6.66</v>
      </c>
      <c r="L62" s="230">
        <v>9.91</v>
      </c>
      <c r="M62" s="230">
        <v>174.92939999999999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7.1999999999999998E-3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3.1899999999999998E-2</v>
      </c>
      <c r="D64" s="228" t="s">
        <v>44</v>
      </c>
      <c r="E64" s="229" t="s">
        <v>44</v>
      </c>
      <c r="F64" s="229" t="s">
        <v>44</v>
      </c>
      <c r="G64" s="229" t="s">
        <v>44</v>
      </c>
      <c r="H64" s="229" t="s">
        <v>44</v>
      </c>
      <c r="I64" s="229" t="s">
        <v>44</v>
      </c>
      <c r="J64" s="230" t="s">
        <v>44</v>
      </c>
      <c r="K64" s="230" t="s">
        <v>44</v>
      </c>
      <c r="L64" s="230" t="s">
        <v>44</v>
      </c>
      <c r="M64" s="230" t="s">
        <v>44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6.2700000000000006E-2</v>
      </c>
      <c r="D65" s="228">
        <v>18554.0252</v>
      </c>
      <c r="E65" s="229">
        <v>16356.589099999999</v>
      </c>
      <c r="F65" s="229">
        <v>17284.833299999998</v>
      </c>
      <c r="G65" s="229">
        <v>20298.384900000001</v>
      </c>
      <c r="H65" s="229">
        <v>21959.673299999999</v>
      </c>
      <c r="I65" s="229">
        <v>18869.246999999999</v>
      </c>
      <c r="J65" s="230">
        <v>9.4600000000000009</v>
      </c>
      <c r="K65" s="230">
        <v>3.28</v>
      </c>
      <c r="L65" s="230">
        <v>10.99</v>
      </c>
      <c r="M65" s="230">
        <v>174.11969999999999</v>
      </c>
    </row>
    <row r="66" spans="1:13" ht="18.75" customHeight="1" x14ac:dyDescent="0.2">
      <c r="A66" s="225" t="s">
        <v>179</v>
      </c>
      <c r="B66" s="226" t="s">
        <v>180</v>
      </c>
      <c r="C66" s="227">
        <v>1E-3</v>
      </c>
      <c r="D66" s="228" t="s">
        <v>44</v>
      </c>
      <c r="E66" s="229" t="s">
        <v>44</v>
      </c>
      <c r="F66" s="229" t="s">
        <v>44</v>
      </c>
      <c r="G66" s="229" t="s">
        <v>44</v>
      </c>
      <c r="H66" s="229" t="s">
        <v>44</v>
      </c>
      <c r="I66" s="229" t="s">
        <v>44</v>
      </c>
      <c r="J66" s="230" t="s">
        <v>44</v>
      </c>
      <c r="K66" s="230" t="s">
        <v>44</v>
      </c>
      <c r="L66" s="230" t="s">
        <v>44</v>
      </c>
      <c r="M66" s="230" t="s">
        <v>44</v>
      </c>
    </row>
    <row r="67" spans="1:13" ht="18.75" customHeight="1" x14ac:dyDescent="0.2">
      <c r="A67" s="225" t="s">
        <v>181</v>
      </c>
      <c r="B67" s="226" t="s">
        <v>182</v>
      </c>
      <c r="C67" s="227">
        <v>0.26129999999999998</v>
      </c>
      <c r="D67" s="228">
        <v>17339.1387</v>
      </c>
      <c r="E67" s="229">
        <v>13531.4287</v>
      </c>
      <c r="F67" s="229">
        <v>14782.8333</v>
      </c>
      <c r="G67" s="229">
        <v>22260.6666</v>
      </c>
      <c r="H67" s="229">
        <v>28601.590800000002</v>
      </c>
      <c r="I67" s="229">
        <v>19385.239699999998</v>
      </c>
      <c r="J67" s="230">
        <v>6.44</v>
      </c>
      <c r="K67" s="230">
        <v>11.99</v>
      </c>
      <c r="L67" s="230">
        <v>10.28</v>
      </c>
      <c r="M67" s="230">
        <v>175.7054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15.135199999999999</v>
      </c>
      <c r="D70" s="248">
        <v>35389.139199999998</v>
      </c>
      <c r="E70" s="249">
        <v>21750.820299999999</v>
      </c>
      <c r="F70" s="249">
        <v>28510.1191</v>
      </c>
      <c r="G70" s="249">
        <v>42666.323100000001</v>
      </c>
      <c r="H70" s="249">
        <v>50851.673699999999</v>
      </c>
      <c r="I70" s="249">
        <v>36474.174700000003</v>
      </c>
      <c r="J70" s="250">
        <v>7.14</v>
      </c>
      <c r="K70" s="250">
        <v>14.55</v>
      </c>
      <c r="L70" s="250">
        <v>13.32</v>
      </c>
      <c r="M70" s="250">
        <v>173.60409999999999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8B834-EA57-4739-8B62-7F53965045AC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H34" sqref="H34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Karlovarský kraj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Karlovarský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4.1599999999999998E-2</v>
      </c>
      <c r="C12" s="274">
        <v>64197.187899999997</v>
      </c>
      <c r="D12" s="275">
        <v>51778.768799999998</v>
      </c>
      <c r="E12" s="275">
        <v>58455.765700000004</v>
      </c>
      <c r="F12" s="275">
        <v>82867.863700000002</v>
      </c>
      <c r="G12" s="275">
        <v>91775.616999999998</v>
      </c>
      <c r="H12" s="275">
        <v>70988.411099999998</v>
      </c>
      <c r="I12" s="276">
        <v>12.26</v>
      </c>
      <c r="J12" s="276">
        <v>32.1</v>
      </c>
      <c r="K12" s="276">
        <v>10.63</v>
      </c>
      <c r="L12" s="276">
        <v>174.05009999999999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4.1399999999999999E-2</v>
      </c>
      <c r="C13" s="279">
        <v>51947.1685</v>
      </c>
      <c r="D13" s="280">
        <v>36749.198900000003</v>
      </c>
      <c r="E13" s="280">
        <v>46100.583200000001</v>
      </c>
      <c r="F13" s="280">
        <v>60555.516199999998</v>
      </c>
      <c r="G13" s="280">
        <v>77971.220199999996</v>
      </c>
      <c r="H13" s="280">
        <v>54949.989399999999</v>
      </c>
      <c r="I13" s="281">
        <v>12.82</v>
      </c>
      <c r="J13" s="281">
        <v>27.62</v>
      </c>
      <c r="K13" s="281">
        <v>10.029999999999999</v>
      </c>
      <c r="L13" s="281">
        <v>174.27680000000001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7.0900000000000005E-2</v>
      </c>
      <c r="C14" s="274">
        <v>54009.203399999999</v>
      </c>
      <c r="D14" s="275">
        <v>38076.3033</v>
      </c>
      <c r="E14" s="275">
        <v>43903.788</v>
      </c>
      <c r="F14" s="275">
        <v>70354.075299999997</v>
      </c>
      <c r="G14" s="275">
        <v>82388.0769</v>
      </c>
      <c r="H14" s="275">
        <v>57538.553200000002</v>
      </c>
      <c r="I14" s="276">
        <v>15.09</v>
      </c>
      <c r="J14" s="276">
        <v>26.39</v>
      </c>
      <c r="K14" s="276">
        <v>10.3</v>
      </c>
      <c r="L14" s="276">
        <v>174.30969999999999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0.12709999999999999</v>
      </c>
      <c r="C15" s="279">
        <v>48841.623599999999</v>
      </c>
      <c r="D15" s="280">
        <v>39892.927600000003</v>
      </c>
      <c r="E15" s="280">
        <v>44058.921000000002</v>
      </c>
      <c r="F15" s="280">
        <v>52309.535000000003</v>
      </c>
      <c r="G15" s="280">
        <v>57099.305899999999</v>
      </c>
      <c r="H15" s="280">
        <v>48814.511100000003</v>
      </c>
      <c r="I15" s="281">
        <v>10.64</v>
      </c>
      <c r="J15" s="281">
        <v>19.37</v>
      </c>
      <c r="K15" s="281">
        <v>15.64</v>
      </c>
      <c r="L15" s="281">
        <v>174.27809999999999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0.25130000000000002</v>
      </c>
      <c r="C16" s="274">
        <v>60841.353199999998</v>
      </c>
      <c r="D16" s="275">
        <v>46843.157399999996</v>
      </c>
      <c r="E16" s="275">
        <v>54371.507299999997</v>
      </c>
      <c r="F16" s="275">
        <v>68022.961500000005</v>
      </c>
      <c r="G16" s="275">
        <v>74097.998600000006</v>
      </c>
      <c r="H16" s="275">
        <v>60778.165200000003</v>
      </c>
      <c r="I16" s="276">
        <v>10.94</v>
      </c>
      <c r="J16" s="276">
        <v>22.49</v>
      </c>
      <c r="K16" s="276">
        <v>16.98</v>
      </c>
      <c r="L16" s="276">
        <v>173.89510000000001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6.3399999999999998E-2</v>
      </c>
      <c r="C17" s="279">
        <v>69988.749800000005</v>
      </c>
      <c r="D17" s="280">
        <v>45068.274599999997</v>
      </c>
      <c r="E17" s="280">
        <v>52790.620499999997</v>
      </c>
      <c r="F17" s="280">
        <v>79547.219800000006</v>
      </c>
      <c r="G17" s="280">
        <v>95412.807100000005</v>
      </c>
      <c r="H17" s="280">
        <v>67993.507500000007</v>
      </c>
      <c r="I17" s="281">
        <v>9.18</v>
      </c>
      <c r="J17" s="281">
        <v>28.14</v>
      </c>
      <c r="K17" s="281">
        <v>11.35</v>
      </c>
      <c r="L17" s="281">
        <v>169.99600000000001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0.15890000000000001</v>
      </c>
      <c r="C18" s="274">
        <v>49749.313099999999</v>
      </c>
      <c r="D18" s="275">
        <v>39274.504500000003</v>
      </c>
      <c r="E18" s="275">
        <v>43652.728799999997</v>
      </c>
      <c r="F18" s="275">
        <v>55626.689200000001</v>
      </c>
      <c r="G18" s="275">
        <v>60759.782599999999</v>
      </c>
      <c r="H18" s="275">
        <v>49894.933799999999</v>
      </c>
      <c r="I18" s="276">
        <v>1.84</v>
      </c>
      <c r="J18" s="276">
        <v>23.55</v>
      </c>
      <c r="K18" s="276">
        <v>10.18</v>
      </c>
      <c r="L18" s="276">
        <v>174.72649999999999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0.3034</v>
      </c>
      <c r="C19" s="279">
        <v>39827.962899999999</v>
      </c>
      <c r="D19" s="280">
        <v>34652.851900000001</v>
      </c>
      <c r="E19" s="280">
        <v>36347.833200000001</v>
      </c>
      <c r="F19" s="280">
        <v>44004.430399999997</v>
      </c>
      <c r="G19" s="280">
        <v>46824.14</v>
      </c>
      <c r="H19" s="280">
        <v>40671.879300000001</v>
      </c>
      <c r="I19" s="281">
        <v>8.3699999999999992</v>
      </c>
      <c r="J19" s="281">
        <v>7.18</v>
      </c>
      <c r="K19" s="281">
        <v>18.66</v>
      </c>
      <c r="L19" s="281">
        <v>174.40469999999999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1.0528999999999999</v>
      </c>
      <c r="C20" s="274">
        <v>40473.818099999997</v>
      </c>
      <c r="D20" s="275">
        <v>34703.576000000001</v>
      </c>
      <c r="E20" s="275">
        <v>37402.817199999998</v>
      </c>
      <c r="F20" s="275">
        <v>43790.528599999998</v>
      </c>
      <c r="G20" s="275">
        <v>46737.462299999999</v>
      </c>
      <c r="H20" s="275">
        <v>40863.391499999998</v>
      </c>
      <c r="I20" s="276">
        <v>9.6</v>
      </c>
      <c r="J20" s="276">
        <v>6.12</v>
      </c>
      <c r="K20" s="276">
        <v>18.14</v>
      </c>
      <c r="L20" s="276">
        <v>174.4229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0.627</v>
      </c>
      <c r="C21" s="279">
        <v>40766.874799999998</v>
      </c>
      <c r="D21" s="280">
        <v>34887.097399999999</v>
      </c>
      <c r="E21" s="280">
        <v>37706.432200000003</v>
      </c>
      <c r="F21" s="280">
        <v>43414.346100000002</v>
      </c>
      <c r="G21" s="280">
        <v>45867.429700000001</v>
      </c>
      <c r="H21" s="280">
        <v>40554.979899999998</v>
      </c>
      <c r="I21" s="281">
        <v>9.65</v>
      </c>
      <c r="J21" s="281">
        <v>4.5599999999999996</v>
      </c>
      <c r="K21" s="281">
        <v>18.03</v>
      </c>
      <c r="L21" s="281">
        <v>174.17019999999999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0.58589999999999998</v>
      </c>
      <c r="C22" s="274">
        <v>33140.262000000002</v>
      </c>
      <c r="D22" s="275">
        <v>29223.724900000001</v>
      </c>
      <c r="E22" s="275">
        <v>31174.891800000001</v>
      </c>
      <c r="F22" s="275">
        <v>34763.054199999999</v>
      </c>
      <c r="G22" s="275">
        <v>36364.909699999997</v>
      </c>
      <c r="H22" s="275">
        <v>33084.611599999997</v>
      </c>
      <c r="I22" s="276">
        <v>8.99</v>
      </c>
      <c r="J22" s="276">
        <v>1.62</v>
      </c>
      <c r="K22" s="276">
        <v>15.91</v>
      </c>
      <c r="L22" s="276">
        <v>174.5155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0.1668</v>
      </c>
      <c r="C23" s="279">
        <v>38819.302499999998</v>
      </c>
      <c r="D23" s="280">
        <v>32348.830300000001</v>
      </c>
      <c r="E23" s="280">
        <v>35050.127</v>
      </c>
      <c r="F23" s="280">
        <v>41242.816400000003</v>
      </c>
      <c r="G23" s="280">
        <v>45366.542000000001</v>
      </c>
      <c r="H23" s="280">
        <v>38843.7408</v>
      </c>
      <c r="I23" s="281">
        <v>7.6</v>
      </c>
      <c r="J23" s="281">
        <v>4.58</v>
      </c>
      <c r="K23" s="281">
        <v>17.38</v>
      </c>
      <c r="L23" s="281">
        <v>172.80189999999999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0.33500000000000002</v>
      </c>
      <c r="C24" s="274">
        <v>35441.480000000003</v>
      </c>
      <c r="D24" s="275">
        <v>30278.056499999999</v>
      </c>
      <c r="E24" s="275">
        <v>32931.210200000001</v>
      </c>
      <c r="F24" s="275">
        <v>41003.455300000001</v>
      </c>
      <c r="G24" s="275">
        <v>45883.529199999997</v>
      </c>
      <c r="H24" s="275">
        <v>37294.282399999996</v>
      </c>
      <c r="I24" s="276">
        <v>8.26</v>
      </c>
      <c r="J24" s="276">
        <v>6.7</v>
      </c>
      <c r="K24" s="276">
        <v>17.350000000000001</v>
      </c>
      <c r="L24" s="276">
        <v>174.6986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7.3200000000000001E-2</v>
      </c>
      <c r="C25" s="279">
        <v>37213.727299999999</v>
      </c>
      <c r="D25" s="280">
        <v>29217.326000000001</v>
      </c>
      <c r="E25" s="280">
        <v>32332.675800000001</v>
      </c>
      <c r="F25" s="280">
        <v>41451.871500000001</v>
      </c>
      <c r="G25" s="280">
        <v>45397.526100000003</v>
      </c>
      <c r="H25" s="280">
        <v>36883.206599999998</v>
      </c>
      <c r="I25" s="281">
        <v>6.59</v>
      </c>
      <c r="J25" s="281">
        <v>17.63</v>
      </c>
      <c r="K25" s="281">
        <v>10.96</v>
      </c>
      <c r="L25" s="281">
        <v>174.27719999999999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0.21160000000000001</v>
      </c>
      <c r="C26" s="274">
        <v>38624.777499999997</v>
      </c>
      <c r="D26" s="275">
        <v>27277.373599999999</v>
      </c>
      <c r="E26" s="275">
        <v>32010.138299999999</v>
      </c>
      <c r="F26" s="275">
        <v>50529.4274</v>
      </c>
      <c r="G26" s="275">
        <v>57061.325700000001</v>
      </c>
      <c r="H26" s="275">
        <v>41712.072899999999</v>
      </c>
      <c r="I26" s="276">
        <v>8.36</v>
      </c>
      <c r="J26" s="276">
        <v>19.48</v>
      </c>
      <c r="K26" s="276">
        <v>10.68</v>
      </c>
      <c r="L26" s="276">
        <v>175.5257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4.3299999999999998E-2</v>
      </c>
      <c r="C27" s="279">
        <v>40434.919199999997</v>
      </c>
      <c r="D27" s="280">
        <v>36345.503799999999</v>
      </c>
      <c r="E27" s="280">
        <v>38108.525900000001</v>
      </c>
      <c r="F27" s="280">
        <v>41634.983200000002</v>
      </c>
      <c r="G27" s="280">
        <v>44089.081899999997</v>
      </c>
      <c r="H27" s="280">
        <v>40228.485399999998</v>
      </c>
      <c r="I27" s="281">
        <v>15.65</v>
      </c>
      <c r="J27" s="281">
        <v>6.01</v>
      </c>
      <c r="K27" s="281">
        <v>9.58</v>
      </c>
      <c r="L27" s="281">
        <v>174.16560000000001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9.5899999999999999E-2</v>
      </c>
      <c r="C28" s="274">
        <v>36256.031000000003</v>
      </c>
      <c r="D28" s="275">
        <v>27588.493600000002</v>
      </c>
      <c r="E28" s="275">
        <v>30926.267899999999</v>
      </c>
      <c r="F28" s="275">
        <v>40436.1348</v>
      </c>
      <c r="G28" s="275">
        <v>43081.310799999999</v>
      </c>
      <c r="H28" s="275">
        <v>36193.548499999997</v>
      </c>
      <c r="I28" s="276">
        <v>5.17</v>
      </c>
      <c r="J28" s="276">
        <v>15.18</v>
      </c>
      <c r="K28" s="276">
        <v>12.09</v>
      </c>
      <c r="L28" s="276">
        <v>173.84289999999999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7.6700000000000004E-2</v>
      </c>
      <c r="C29" s="279">
        <v>35365.274400000002</v>
      </c>
      <c r="D29" s="280">
        <v>27490.853200000001</v>
      </c>
      <c r="E29" s="280">
        <v>31846.200400000002</v>
      </c>
      <c r="F29" s="280">
        <v>39871.947399999997</v>
      </c>
      <c r="G29" s="280">
        <v>42838.847800000003</v>
      </c>
      <c r="H29" s="280">
        <v>35544.008099999999</v>
      </c>
      <c r="I29" s="281">
        <v>8.5299999999999994</v>
      </c>
      <c r="J29" s="281">
        <v>14.36</v>
      </c>
      <c r="K29" s="281">
        <v>11.12</v>
      </c>
      <c r="L29" s="281">
        <v>173.66720000000001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6.1199999999999997E-2</v>
      </c>
      <c r="C30" s="274">
        <v>35030.049899999998</v>
      </c>
      <c r="D30" s="275">
        <v>28586.158500000001</v>
      </c>
      <c r="E30" s="275">
        <v>31875.786199999999</v>
      </c>
      <c r="F30" s="275">
        <v>40397.320399999997</v>
      </c>
      <c r="G30" s="275">
        <v>45056.263400000003</v>
      </c>
      <c r="H30" s="275">
        <v>36582.707000000002</v>
      </c>
      <c r="I30" s="276">
        <v>7.12</v>
      </c>
      <c r="J30" s="276">
        <v>20.239999999999998</v>
      </c>
      <c r="K30" s="276">
        <v>11.19</v>
      </c>
      <c r="L30" s="276">
        <v>175.72819999999999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0.14019999999999999</v>
      </c>
      <c r="C31" s="279">
        <v>43739.408100000001</v>
      </c>
      <c r="D31" s="280">
        <v>37492.705699999999</v>
      </c>
      <c r="E31" s="280">
        <v>40088.1077</v>
      </c>
      <c r="F31" s="280">
        <v>46550.604500000001</v>
      </c>
      <c r="G31" s="280">
        <v>49396.684300000001</v>
      </c>
      <c r="H31" s="280">
        <v>43526.144899999999</v>
      </c>
      <c r="I31" s="281">
        <v>3.47</v>
      </c>
      <c r="J31" s="281">
        <v>19.47</v>
      </c>
      <c r="K31" s="281">
        <v>11.73</v>
      </c>
      <c r="L31" s="281">
        <v>168.83150000000001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3.2000000000000001E-2</v>
      </c>
      <c r="C32" s="274">
        <v>33709.242299999998</v>
      </c>
      <c r="D32" s="275">
        <v>23553.6666</v>
      </c>
      <c r="E32" s="275">
        <v>25773.797299999998</v>
      </c>
      <c r="F32" s="275">
        <v>37816.565199999997</v>
      </c>
      <c r="G32" s="275">
        <v>40478.599300000002</v>
      </c>
      <c r="H32" s="275">
        <v>32595.363399999998</v>
      </c>
      <c r="I32" s="276">
        <v>5.45</v>
      </c>
      <c r="J32" s="276">
        <v>6.65</v>
      </c>
      <c r="K32" s="276">
        <v>11.37</v>
      </c>
      <c r="L32" s="276">
        <v>174.6429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0.37730000000000002</v>
      </c>
      <c r="C33" s="279">
        <v>33802.170599999998</v>
      </c>
      <c r="D33" s="280">
        <v>27127.444100000001</v>
      </c>
      <c r="E33" s="280">
        <v>30513.645400000001</v>
      </c>
      <c r="F33" s="280">
        <v>37642.1751</v>
      </c>
      <c r="G33" s="280">
        <v>42349.9473</v>
      </c>
      <c r="H33" s="280">
        <v>34656.143199999999</v>
      </c>
      <c r="I33" s="281">
        <v>8.61</v>
      </c>
      <c r="J33" s="281">
        <v>13.96</v>
      </c>
      <c r="K33" s="281">
        <v>11.04</v>
      </c>
      <c r="L33" s="281">
        <v>174.7919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8.3400000000000002E-2</v>
      </c>
      <c r="C34" s="274">
        <v>30450.8393</v>
      </c>
      <c r="D34" s="275">
        <v>26248.725999999999</v>
      </c>
      <c r="E34" s="275">
        <v>28005.9094</v>
      </c>
      <c r="F34" s="275">
        <v>32938.915399999998</v>
      </c>
      <c r="G34" s="275">
        <v>35745.036399999997</v>
      </c>
      <c r="H34" s="275">
        <v>30777.392599999999</v>
      </c>
      <c r="I34" s="276">
        <v>6.14</v>
      </c>
      <c r="J34" s="276">
        <v>12.13</v>
      </c>
      <c r="K34" s="276">
        <v>9.86</v>
      </c>
      <c r="L34" s="276">
        <v>178.80289999999999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0.1605</v>
      </c>
      <c r="C35" s="279">
        <v>42172.423799999997</v>
      </c>
      <c r="D35" s="280">
        <v>30112.930100000001</v>
      </c>
      <c r="E35" s="280">
        <v>33970.367599999998</v>
      </c>
      <c r="F35" s="280">
        <v>53454.967499999999</v>
      </c>
      <c r="G35" s="280">
        <v>57910.0524</v>
      </c>
      <c r="H35" s="280">
        <v>43988.025800000003</v>
      </c>
      <c r="I35" s="281">
        <v>10.47</v>
      </c>
      <c r="J35" s="281">
        <v>20.75</v>
      </c>
      <c r="K35" s="281">
        <v>10.94</v>
      </c>
      <c r="L35" s="281">
        <v>174.6294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0.7036</v>
      </c>
      <c r="C36" s="274">
        <v>31925.638500000001</v>
      </c>
      <c r="D36" s="275">
        <v>25725.531299999999</v>
      </c>
      <c r="E36" s="275">
        <v>28436.080300000001</v>
      </c>
      <c r="F36" s="275">
        <v>36086.179499999998</v>
      </c>
      <c r="G36" s="275">
        <v>42721.953500000003</v>
      </c>
      <c r="H36" s="275">
        <v>33509.108399999997</v>
      </c>
      <c r="I36" s="276">
        <v>7.38</v>
      </c>
      <c r="J36" s="276">
        <v>13.63</v>
      </c>
      <c r="K36" s="276">
        <v>11.59</v>
      </c>
      <c r="L36" s="276">
        <v>173.50640000000001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0.27810000000000001</v>
      </c>
      <c r="C37" s="279">
        <v>35525.057699999998</v>
      </c>
      <c r="D37" s="280">
        <v>30014.516</v>
      </c>
      <c r="E37" s="280">
        <v>32438.693800000001</v>
      </c>
      <c r="F37" s="280">
        <v>40196.724000000002</v>
      </c>
      <c r="G37" s="280">
        <v>45617.280599999998</v>
      </c>
      <c r="H37" s="280">
        <v>36723.235800000002</v>
      </c>
      <c r="I37" s="281">
        <v>5.89</v>
      </c>
      <c r="J37" s="281">
        <v>19.22</v>
      </c>
      <c r="K37" s="281">
        <v>12.02</v>
      </c>
      <c r="L37" s="281">
        <v>173.98650000000001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0.21379999999999999</v>
      </c>
      <c r="C38" s="274">
        <v>29568.154500000001</v>
      </c>
      <c r="D38" s="275">
        <v>24389.38</v>
      </c>
      <c r="E38" s="275">
        <v>26836.9398</v>
      </c>
      <c r="F38" s="275">
        <v>32212.5713</v>
      </c>
      <c r="G38" s="275">
        <v>39644.140899999999</v>
      </c>
      <c r="H38" s="275">
        <v>30769.071100000001</v>
      </c>
      <c r="I38" s="276">
        <v>6.54</v>
      </c>
      <c r="J38" s="276">
        <v>10.28</v>
      </c>
      <c r="K38" s="276">
        <v>9.9700000000000006</v>
      </c>
      <c r="L38" s="276">
        <v>176.64850000000001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4.1700000000000001E-2</v>
      </c>
      <c r="C39" s="279">
        <v>33584.174400000004</v>
      </c>
      <c r="D39" s="280">
        <v>29837.893</v>
      </c>
      <c r="E39" s="280">
        <v>32046.705999999998</v>
      </c>
      <c r="F39" s="280">
        <v>36434.722600000001</v>
      </c>
      <c r="G39" s="280">
        <v>37849.509299999998</v>
      </c>
      <c r="H39" s="280">
        <v>33646.618399999999</v>
      </c>
      <c r="I39" s="281">
        <v>7.16</v>
      </c>
      <c r="J39" s="281">
        <v>11.44</v>
      </c>
      <c r="K39" s="281">
        <v>12.22</v>
      </c>
      <c r="L39" s="281">
        <v>174.08090000000001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1.2164999999999999</v>
      </c>
      <c r="C40" s="274">
        <v>45556.310599999997</v>
      </c>
      <c r="D40" s="275">
        <v>36240.731699999997</v>
      </c>
      <c r="E40" s="275">
        <v>40270.392599999999</v>
      </c>
      <c r="F40" s="275">
        <v>51541.300600000002</v>
      </c>
      <c r="G40" s="275">
        <v>57994.386599999998</v>
      </c>
      <c r="H40" s="275">
        <v>46185.0141</v>
      </c>
      <c r="I40" s="276">
        <v>2.59</v>
      </c>
      <c r="J40" s="276">
        <v>19.559999999999999</v>
      </c>
      <c r="K40" s="276">
        <v>14.66</v>
      </c>
      <c r="L40" s="276">
        <v>167.5421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3.49E-2</v>
      </c>
      <c r="C41" s="279">
        <v>32370.898499999999</v>
      </c>
      <c r="D41" s="280">
        <v>25299.293300000001</v>
      </c>
      <c r="E41" s="280">
        <v>30020.678100000001</v>
      </c>
      <c r="F41" s="280">
        <v>34573.896399999998</v>
      </c>
      <c r="G41" s="280">
        <v>36364.189200000001</v>
      </c>
      <c r="H41" s="280">
        <v>32155.279600000002</v>
      </c>
      <c r="I41" s="281">
        <v>7.94</v>
      </c>
      <c r="J41" s="281">
        <v>10.84</v>
      </c>
      <c r="K41" s="281">
        <v>10.44</v>
      </c>
      <c r="L41" s="281">
        <v>177.3511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0.41839999999999999</v>
      </c>
      <c r="C42" s="274">
        <v>34241.365299999998</v>
      </c>
      <c r="D42" s="275">
        <v>28595.0013</v>
      </c>
      <c r="E42" s="275">
        <v>31165.529399999999</v>
      </c>
      <c r="F42" s="275">
        <v>36527.019</v>
      </c>
      <c r="G42" s="275">
        <v>39984.473599999998</v>
      </c>
      <c r="H42" s="275">
        <v>34280.939100000003</v>
      </c>
      <c r="I42" s="276">
        <v>5.93</v>
      </c>
      <c r="J42" s="276">
        <v>19.850000000000001</v>
      </c>
      <c r="K42" s="276">
        <v>11.45</v>
      </c>
      <c r="L42" s="276">
        <v>169.31819999999999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0.20430000000000001</v>
      </c>
      <c r="C43" s="279">
        <v>28128.008099999999</v>
      </c>
      <c r="D43" s="280">
        <v>22123.654200000001</v>
      </c>
      <c r="E43" s="280">
        <v>24712.2235</v>
      </c>
      <c r="F43" s="280">
        <v>30381.9323</v>
      </c>
      <c r="G43" s="280">
        <v>34989.799299999999</v>
      </c>
      <c r="H43" s="280">
        <v>28369.273000000001</v>
      </c>
      <c r="I43" s="281">
        <v>12.22</v>
      </c>
      <c r="J43" s="281">
        <v>7.49</v>
      </c>
      <c r="K43" s="281">
        <v>10.220000000000001</v>
      </c>
      <c r="L43" s="281">
        <v>174.82499999999999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3.7199999999999997E-2</v>
      </c>
      <c r="C44" s="274">
        <v>31559.0226</v>
      </c>
      <c r="D44" s="275">
        <v>24972.301500000001</v>
      </c>
      <c r="E44" s="275">
        <v>26261.182000000001</v>
      </c>
      <c r="F44" s="275">
        <v>33307.450599999996</v>
      </c>
      <c r="G44" s="275">
        <v>38716.514900000002</v>
      </c>
      <c r="H44" s="275">
        <v>30613.137200000001</v>
      </c>
      <c r="I44" s="276">
        <v>8.6199999999999992</v>
      </c>
      <c r="J44" s="276">
        <v>14.65</v>
      </c>
      <c r="K44" s="276">
        <v>11.36</v>
      </c>
      <c r="L44" s="276">
        <v>174.3963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9.4500000000000001E-2</v>
      </c>
      <c r="C45" s="279">
        <v>34087.159200000002</v>
      </c>
      <c r="D45" s="280">
        <v>28636.2912</v>
      </c>
      <c r="E45" s="280">
        <v>31121.198799999998</v>
      </c>
      <c r="F45" s="280">
        <v>37473.3681</v>
      </c>
      <c r="G45" s="280">
        <v>42927.223599999998</v>
      </c>
      <c r="H45" s="280">
        <v>35065.331700000002</v>
      </c>
      <c r="I45" s="281">
        <v>8.82</v>
      </c>
      <c r="J45" s="281">
        <v>13.8</v>
      </c>
      <c r="K45" s="281">
        <v>10.88</v>
      </c>
      <c r="L45" s="281">
        <v>174.6465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0.1384</v>
      </c>
      <c r="C46" s="274">
        <v>27754.6041</v>
      </c>
      <c r="D46" s="275">
        <v>22015.548500000001</v>
      </c>
      <c r="E46" s="275">
        <v>24296.587299999999</v>
      </c>
      <c r="F46" s="275">
        <v>31239.177299999999</v>
      </c>
      <c r="G46" s="275">
        <v>34911.948600000003</v>
      </c>
      <c r="H46" s="275">
        <v>28460.720600000001</v>
      </c>
      <c r="I46" s="276">
        <v>5.37</v>
      </c>
      <c r="J46" s="276">
        <v>10.46</v>
      </c>
      <c r="K46" s="276">
        <v>10.96</v>
      </c>
      <c r="L46" s="276">
        <v>174.47900000000001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5.11E-2</v>
      </c>
      <c r="C47" s="279">
        <v>28637.071800000002</v>
      </c>
      <c r="D47" s="280">
        <v>24540.1185</v>
      </c>
      <c r="E47" s="280">
        <v>25417.3161</v>
      </c>
      <c r="F47" s="280">
        <v>31386.068200000002</v>
      </c>
      <c r="G47" s="280">
        <v>34803.761500000001</v>
      </c>
      <c r="H47" s="280">
        <v>28915.0913</v>
      </c>
      <c r="I47" s="281">
        <v>10.41</v>
      </c>
      <c r="J47" s="281">
        <v>8.8800000000000008</v>
      </c>
      <c r="K47" s="281">
        <v>9.9</v>
      </c>
      <c r="L47" s="281">
        <v>173.72550000000001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0.44719999999999999</v>
      </c>
      <c r="C48" s="274">
        <v>32941.252699999997</v>
      </c>
      <c r="D48" s="275">
        <v>26375.493399999999</v>
      </c>
      <c r="E48" s="275">
        <v>29309.838899999999</v>
      </c>
      <c r="F48" s="275">
        <v>37585.712299999999</v>
      </c>
      <c r="G48" s="275">
        <v>42027.9692</v>
      </c>
      <c r="H48" s="275">
        <v>33908.902000000002</v>
      </c>
      <c r="I48" s="276">
        <v>5.72</v>
      </c>
      <c r="J48" s="276">
        <v>15.29</v>
      </c>
      <c r="K48" s="276">
        <v>11.22</v>
      </c>
      <c r="L48" s="276">
        <v>174.48910000000001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0.45829999999999999</v>
      </c>
      <c r="C49" s="279">
        <v>21461.297900000001</v>
      </c>
      <c r="D49" s="280">
        <v>17896.379199999999</v>
      </c>
      <c r="E49" s="280">
        <v>19638.425899999998</v>
      </c>
      <c r="F49" s="280">
        <v>24294.768800000002</v>
      </c>
      <c r="G49" s="280">
        <v>28709.812999999998</v>
      </c>
      <c r="H49" s="280">
        <v>22491.826300000001</v>
      </c>
      <c r="I49" s="281">
        <v>9.17</v>
      </c>
      <c r="J49" s="281">
        <v>9.3699999999999992</v>
      </c>
      <c r="K49" s="281">
        <v>10.18</v>
      </c>
      <c r="L49" s="281">
        <v>174.85390000000001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0.12540000000000001</v>
      </c>
      <c r="C50" s="274">
        <v>27654.355200000002</v>
      </c>
      <c r="D50" s="275">
        <v>19585.745299999999</v>
      </c>
      <c r="E50" s="275">
        <v>23577.201000000001</v>
      </c>
      <c r="F50" s="275">
        <v>32308.625</v>
      </c>
      <c r="G50" s="275">
        <v>35755.398699999998</v>
      </c>
      <c r="H50" s="275">
        <v>28056.428800000002</v>
      </c>
      <c r="I50" s="276">
        <v>10.65</v>
      </c>
      <c r="J50" s="276">
        <v>12.04</v>
      </c>
      <c r="K50" s="276">
        <v>10.52</v>
      </c>
      <c r="L50" s="276">
        <v>174.14400000000001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0.23169999999999999</v>
      </c>
      <c r="C51" s="279">
        <v>22606.9166</v>
      </c>
      <c r="D51" s="280">
        <v>17868.686699999998</v>
      </c>
      <c r="E51" s="280">
        <v>19748.583299999998</v>
      </c>
      <c r="F51" s="280">
        <v>26236.4552</v>
      </c>
      <c r="G51" s="280">
        <v>29537.602800000001</v>
      </c>
      <c r="H51" s="280">
        <v>23541.9794</v>
      </c>
      <c r="I51" s="281">
        <v>10.84</v>
      </c>
      <c r="J51" s="281">
        <v>8.2200000000000006</v>
      </c>
      <c r="K51" s="281">
        <v>9.52</v>
      </c>
      <c r="L51" s="281">
        <v>174.89349999999999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0.42049999999999998</v>
      </c>
      <c r="C52" s="274">
        <v>26043.873500000002</v>
      </c>
      <c r="D52" s="275">
        <v>22345.1666</v>
      </c>
      <c r="E52" s="275">
        <v>24258.459900000002</v>
      </c>
      <c r="F52" s="275">
        <v>27812.375499999998</v>
      </c>
      <c r="G52" s="275">
        <v>30853.308099999998</v>
      </c>
      <c r="H52" s="275">
        <v>26396.690999999999</v>
      </c>
      <c r="I52" s="276">
        <v>8.65</v>
      </c>
      <c r="J52" s="276">
        <v>5.6</v>
      </c>
      <c r="K52" s="276">
        <v>16.27</v>
      </c>
      <c r="L52" s="276">
        <v>175.03800000000001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0.30659999999999998</v>
      </c>
      <c r="C53" s="279">
        <v>30901.193899999998</v>
      </c>
      <c r="D53" s="280">
        <v>25508.182199999999</v>
      </c>
      <c r="E53" s="280">
        <v>27368.749299999999</v>
      </c>
      <c r="F53" s="280">
        <v>33720.553200000002</v>
      </c>
      <c r="G53" s="280">
        <v>35628.203600000001</v>
      </c>
      <c r="H53" s="280">
        <v>30815.929199999999</v>
      </c>
      <c r="I53" s="281">
        <v>4.0199999999999996</v>
      </c>
      <c r="J53" s="281">
        <v>22.61</v>
      </c>
      <c r="K53" s="281">
        <v>10.92</v>
      </c>
      <c r="L53" s="281">
        <v>167.84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0.1186</v>
      </c>
      <c r="C54" s="274">
        <v>42040.995999999999</v>
      </c>
      <c r="D54" s="275">
        <v>23612.75</v>
      </c>
      <c r="E54" s="275">
        <v>34817.778599999998</v>
      </c>
      <c r="F54" s="275">
        <v>46367.421799999996</v>
      </c>
      <c r="G54" s="275">
        <v>49932.920899999997</v>
      </c>
      <c r="H54" s="275">
        <v>39284.8024</v>
      </c>
      <c r="I54" s="276">
        <v>0.56000000000000005</v>
      </c>
      <c r="J54" s="276">
        <v>26.62</v>
      </c>
      <c r="K54" s="276">
        <v>10.11</v>
      </c>
      <c r="L54" s="276">
        <v>181.0908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0.307</v>
      </c>
      <c r="C55" s="279">
        <v>43575.275900000001</v>
      </c>
      <c r="D55" s="280">
        <v>35834.6561</v>
      </c>
      <c r="E55" s="280">
        <v>38812.013599999998</v>
      </c>
      <c r="F55" s="280">
        <v>49670.788200000003</v>
      </c>
      <c r="G55" s="280">
        <v>55369.923000000003</v>
      </c>
      <c r="H55" s="280">
        <v>44861.5409</v>
      </c>
      <c r="I55" s="281">
        <v>3.57</v>
      </c>
      <c r="J55" s="281">
        <v>25.51</v>
      </c>
      <c r="K55" s="281">
        <v>11.76</v>
      </c>
      <c r="L55" s="281">
        <v>164.47810000000001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0.21609999999999999</v>
      </c>
      <c r="C56" s="274">
        <v>39157.224800000004</v>
      </c>
      <c r="D56" s="275">
        <v>22346.25</v>
      </c>
      <c r="E56" s="275">
        <v>32037.926500000001</v>
      </c>
      <c r="F56" s="275">
        <v>45877.419600000001</v>
      </c>
      <c r="G56" s="275">
        <v>52042.696400000001</v>
      </c>
      <c r="H56" s="275">
        <v>38446.571000000004</v>
      </c>
      <c r="I56" s="276">
        <v>5.89</v>
      </c>
      <c r="J56" s="276">
        <v>31.87</v>
      </c>
      <c r="K56" s="276">
        <v>10.210000000000001</v>
      </c>
      <c r="L56" s="276">
        <v>177.8768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6.8500000000000005E-2</v>
      </c>
      <c r="C57" s="279">
        <v>23877.864399999999</v>
      </c>
      <c r="D57" s="280">
        <v>17181</v>
      </c>
      <c r="E57" s="280">
        <v>19524</v>
      </c>
      <c r="F57" s="280">
        <v>25578.416499999999</v>
      </c>
      <c r="G57" s="280">
        <v>27013.7916</v>
      </c>
      <c r="H57" s="280">
        <v>23315.6594</v>
      </c>
      <c r="I57" s="281">
        <v>4.5</v>
      </c>
      <c r="J57" s="281">
        <v>23.79</v>
      </c>
      <c r="K57" s="281">
        <v>9.77</v>
      </c>
      <c r="L57" s="281">
        <v>167.39009999999999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3.5799999999999998E-2</v>
      </c>
      <c r="C58" s="274">
        <v>27072.057100000002</v>
      </c>
      <c r="D58" s="275">
        <v>21683.333299999998</v>
      </c>
      <c r="E58" s="275">
        <v>23478.9166</v>
      </c>
      <c r="F58" s="275">
        <v>32401.1129</v>
      </c>
      <c r="G58" s="275">
        <v>35692.200400000002</v>
      </c>
      <c r="H58" s="275">
        <v>27743.311699999998</v>
      </c>
      <c r="I58" s="276">
        <v>6.36</v>
      </c>
      <c r="J58" s="276">
        <v>15.65</v>
      </c>
      <c r="K58" s="276">
        <v>11.53</v>
      </c>
      <c r="L58" s="276">
        <v>177.35239999999999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3.9899999999999998E-2</v>
      </c>
      <c r="C59" s="279">
        <v>25504.974699999999</v>
      </c>
      <c r="D59" s="280">
        <v>20727.039400000001</v>
      </c>
      <c r="E59" s="280">
        <v>21864.583299999998</v>
      </c>
      <c r="F59" s="280">
        <v>28152.4283</v>
      </c>
      <c r="G59" s="280">
        <v>29148.734899999999</v>
      </c>
      <c r="H59" s="280">
        <v>25211.91</v>
      </c>
      <c r="I59" s="281">
        <v>6.98</v>
      </c>
      <c r="J59" s="281">
        <v>14.15</v>
      </c>
      <c r="K59" s="281">
        <v>9.98</v>
      </c>
      <c r="L59" s="281">
        <v>180.2371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5.8200000000000002E-2</v>
      </c>
      <c r="C60" s="274">
        <v>27004.018899999999</v>
      </c>
      <c r="D60" s="275">
        <v>24632.7268</v>
      </c>
      <c r="E60" s="275">
        <v>25865.636399999999</v>
      </c>
      <c r="F60" s="275">
        <v>29030.553800000002</v>
      </c>
      <c r="G60" s="275">
        <v>31724.309399999998</v>
      </c>
      <c r="H60" s="275">
        <v>27830.1391</v>
      </c>
      <c r="I60" s="276">
        <v>8.36</v>
      </c>
      <c r="J60" s="276">
        <v>17.07</v>
      </c>
      <c r="K60" s="276">
        <v>11.01</v>
      </c>
      <c r="L60" s="276">
        <v>177.0505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4.1399999999999999E-2</v>
      </c>
      <c r="C61" s="279">
        <v>27185.250800000002</v>
      </c>
      <c r="D61" s="280">
        <v>20349.272499999999</v>
      </c>
      <c r="E61" s="280">
        <v>24198.753499999999</v>
      </c>
      <c r="F61" s="280">
        <v>30302.7781</v>
      </c>
      <c r="G61" s="280">
        <v>33104.205099999999</v>
      </c>
      <c r="H61" s="280">
        <v>26854.766800000001</v>
      </c>
      <c r="I61" s="281">
        <v>15.59</v>
      </c>
      <c r="J61" s="281">
        <v>14.29</v>
      </c>
      <c r="K61" s="281">
        <v>10.24</v>
      </c>
      <c r="L61" s="281">
        <v>176.63820000000001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0.62839999999999996</v>
      </c>
      <c r="C62" s="274">
        <v>17683.333299999998</v>
      </c>
      <c r="D62" s="275">
        <v>15657.063099999999</v>
      </c>
      <c r="E62" s="275">
        <v>16404.473600000001</v>
      </c>
      <c r="F62" s="275">
        <v>19352.333299999998</v>
      </c>
      <c r="G62" s="275">
        <v>21436.5</v>
      </c>
      <c r="H62" s="275">
        <v>18131.089400000001</v>
      </c>
      <c r="I62" s="276">
        <v>8.84</v>
      </c>
      <c r="J62" s="276">
        <v>6.58</v>
      </c>
      <c r="K62" s="276">
        <v>9.91</v>
      </c>
      <c r="L62" s="276">
        <v>174.93860000000001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6.1800000000000001E-2</v>
      </c>
      <c r="C63" s="279">
        <v>18484.555799999998</v>
      </c>
      <c r="D63" s="280">
        <v>16334.7654</v>
      </c>
      <c r="E63" s="280">
        <v>17030.990000000002</v>
      </c>
      <c r="F63" s="280">
        <v>20211.684300000001</v>
      </c>
      <c r="G63" s="280">
        <v>21768.59</v>
      </c>
      <c r="H63" s="280">
        <v>18769.7503</v>
      </c>
      <c r="I63" s="281">
        <v>9.5399999999999991</v>
      </c>
      <c r="J63" s="281">
        <v>3.18</v>
      </c>
      <c r="K63" s="281">
        <v>11.03</v>
      </c>
      <c r="L63" s="281">
        <v>174.1215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0.23849999999999999</v>
      </c>
      <c r="C64" s="274">
        <v>17015.333299999998</v>
      </c>
      <c r="D64" s="275">
        <v>13518.404699999999</v>
      </c>
      <c r="E64" s="275">
        <v>14561.732</v>
      </c>
      <c r="F64" s="275">
        <v>21864.637900000002</v>
      </c>
      <c r="G64" s="275">
        <v>27904.934000000001</v>
      </c>
      <c r="H64" s="275">
        <v>18913.2827</v>
      </c>
      <c r="I64" s="276">
        <v>6.41</v>
      </c>
      <c r="J64" s="276">
        <v>11.56</v>
      </c>
      <c r="K64" s="276">
        <v>10.220000000000001</v>
      </c>
      <c r="L64" s="276">
        <v>175.53210000000001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/>
      <c r="B65" s="278"/>
      <c r="C65" s="279"/>
      <c r="D65" s="280"/>
      <c r="E65" s="280"/>
      <c r="F65" s="280"/>
      <c r="G65" s="280"/>
      <c r="H65" s="280"/>
      <c r="I65" s="281"/>
      <c r="J65" s="281"/>
      <c r="K65" s="281"/>
      <c r="L65" s="281"/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82"/>
      <c r="B66" s="283"/>
      <c r="C66" s="284"/>
      <c r="D66" s="285"/>
      <c r="E66" s="285"/>
      <c r="F66" s="285"/>
      <c r="G66" s="285"/>
      <c r="H66" s="285"/>
      <c r="I66" s="286"/>
      <c r="J66" s="286"/>
      <c r="K66" s="286"/>
      <c r="L66" s="286"/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/>
      <c r="B67" s="278"/>
      <c r="C67" s="279"/>
      <c r="D67" s="280"/>
      <c r="E67" s="280"/>
      <c r="F67" s="280"/>
      <c r="G67" s="280"/>
      <c r="H67" s="280"/>
      <c r="I67" s="281"/>
      <c r="J67" s="281"/>
      <c r="K67" s="281"/>
      <c r="L67" s="281"/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82"/>
      <c r="B68" s="283"/>
      <c r="C68" s="284"/>
      <c r="D68" s="285"/>
      <c r="E68" s="285"/>
      <c r="F68" s="285"/>
      <c r="G68" s="285"/>
      <c r="H68" s="285"/>
      <c r="I68" s="286"/>
      <c r="J68" s="286"/>
      <c r="K68" s="286"/>
      <c r="L68" s="286"/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/>
      <c r="B69" s="278"/>
      <c r="C69" s="279"/>
      <c r="D69" s="280"/>
      <c r="E69" s="280"/>
      <c r="F69" s="280"/>
      <c r="G69" s="280"/>
      <c r="H69" s="280"/>
      <c r="I69" s="281"/>
      <c r="J69" s="281"/>
      <c r="K69" s="281"/>
      <c r="L69" s="281"/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82"/>
      <c r="B70" s="283"/>
      <c r="C70" s="284"/>
      <c r="D70" s="285"/>
      <c r="E70" s="285"/>
      <c r="F70" s="285"/>
      <c r="G70" s="285"/>
      <c r="H70" s="285"/>
      <c r="I70" s="286"/>
      <c r="J70" s="286"/>
      <c r="K70" s="286"/>
      <c r="L70" s="286"/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/>
      <c r="B71" s="278"/>
      <c r="C71" s="279"/>
      <c r="D71" s="280"/>
      <c r="E71" s="280"/>
      <c r="F71" s="280"/>
      <c r="G71" s="280"/>
      <c r="H71" s="280"/>
      <c r="I71" s="281"/>
      <c r="J71" s="281"/>
      <c r="K71" s="281"/>
      <c r="L71" s="281"/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82"/>
      <c r="B72" s="283"/>
      <c r="C72" s="284"/>
      <c r="D72" s="285"/>
      <c r="E72" s="285"/>
      <c r="F72" s="285"/>
      <c r="G72" s="285"/>
      <c r="H72" s="285"/>
      <c r="I72" s="286"/>
      <c r="J72" s="286"/>
      <c r="K72" s="286"/>
      <c r="L72" s="286"/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/>
      <c r="B73" s="278"/>
      <c r="C73" s="279"/>
      <c r="D73" s="280"/>
      <c r="E73" s="280"/>
      <c r="F73" s="280"/>
      <c r="G73" s="280"/>
      <c r="H73" s="280"/>
      <c r="I73" s="281"/>
      <c r="J73" s="281"/>
      <c r="K73" s="281"/>
      <c r="L73" s="281"/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82"/>
      <c r="B74" s="283"/>
      <c r="C74" s="284"/>
      <c r="D74" s="285"/>
      <c r="E74" s="285"/>
      <c r="F74" s="285"/>
      <c r="G74" s="285"/>
      <c r="H74" s="285"/>
      <c r="I74" s="286"/>
      <c r="J74" s="286"/>
      <c r="K74" s="286"/>
      <c r="L74" s="286"/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/>
      <c r="B75" s="278"/>
      <c r="C75" s="279"/>
      <c r="D75" s="280"/>
      <c r="E75" s="280"/>
      <c r="F75" s="280"/>
      <c r="G75" s="280"/>
      <c r="H75" s="280"/>
      <c r="I75" s="281"/>
      <c r="J75" s="281"/>
      <c r="K75" s="281"/>
      <c r="L75" s="281"/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82"/>
      <c r="B76" s="283"/>
      <c r="C76" s="284"/>
      <c r="D76" s="285"/>
      <c r="E76" s="285"/>
      <c r="F76" s="285"/>
      <c r="G76" s="285"/>
      <c r="H76" s="285"/>
      <c r="I76" s="286"/>
      <c r="J76" s="286"/>
      <c r="K76" s="286"/>
      <c r="L76" s="286"/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/>
      <c r="B77" s="278"/>
      <c r="C77" s="279"/>
      <c r="D77" s="280"/>
      <c r="E77" s="280"/>
      <c r="F77" s="280"/>
      <c r="G77" s="280"/>
      <c r="H77" s="280"/>
      <c r="I77" s="281"/>
      <c r="J77" s="281"/>
      <c r="K77" s="281"/>
      <c r="L77" s="281"/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82"/>
      <c r="B78" s="283"/>
      <c r="C78" s="284"/>
      <c r="D78" s="285"/>
      <c r="E78" s="285"/>
      <c r="F78" s="285"/>
      <c r="G78" s="285"/>
      <c r="H78" s="285"/>
      <c r="I78" s="286"/>
      <c r="J78" s="286"/>
      <c r="K78" s="286"/>
      <c r="L78" s="286"/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/>
      <c r="B79" s="278"/>
      <c r="C79" s="279"/>
      <c r="D79" s="280"/>
      <c r="E79" s="280"/>
      <c r="F79" s="280"/>
      <c r="G79" s="280"/>
      <c r="H79" s="280"/>
      <c r="I79" s="281"/>
      <c r="J79" s="281"/>
      <c r="K79" s="281"/>
      <c r="L79" s="281"/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82"/>
      <c r="B80" s="283"/>
      <c r="C80" s="284"/>
      <c r="D80" s="285"/>
      <c r="E80" s="285"/>
      <c r="F80" s="285"/>
      <c r="G80" s="285"/>
      <c r="H80" s="285"/>
      <c r="I80" s="286"/>
      <c r="J80" s="286"/>
      <c r="K80" s="286"/>
      <c r="L80" s="286"/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/>
      <c r="B81" s="278"/>
      <c r="C81" s="279"/>
      <c r="D81" s="280"/>
      <c r="E81" s="280"/>
      <c r="F81" s="280"/>
      <c r="G81" s="280"/>
      <c r="H81" s="280"/>
      <c r="I81" s="281"/>
      <c r="J81" s="281"/>
      <c r="K81" s="281"/>
      <c r="L81" s="281"/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82"/>
      <c r="B82" s="283"/>
      <c r="C82" s="284"/>
      <c r="D82" s="285"/>
      <c r="E82" s="285"/>
      <c r="F82" s="285"/>
      <c r="G82" s="285"/>
      <c r="H82" s="285"/>
      <c r="I82" s="286"/>
      <c r="J82" s="286"/>
      <c r="K82" s="286"/>
      <c r="L82" s="286"/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/>
      <c r="B83" s="278"/>
      <c r="C83" s="279"/>
      <c r="D83" s="280"/>
      <c r="E83" s="280"/>
      <c r="F83" s="280"/>
      <c r="G83" s="280"/>
      <c r="H83" s="280"/>
      <c r="I83" s="281"/>
      <c r="J83" s="281"/>
      <c r="K83" s="281"/>
      <c r="L83" s="281"/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82"/>
      <c r="B84" s="283"/>
      <c r="C84" s="284"/>
      <c r="D84" s="285"/>
      <c r="E84" s="285"/>
      <c r="F84" s="285"/>
      <c r="G84" s="285"/>
      <c r="H84" s="285"/>
      <c r="I84" s="286"/>
      <c r="J84" s="286"/>
      <c r="K84" s="286"/>
      <c r="L84" s="286"/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/>
      <c r="B85" s="278"/>
      <c r="C85" s="279"/>
      <c r="D85" s="280"/>
      <c r="E85" s="280"/>
      <c r="F85" s="280"/>
      <c r="G85" s="280"/>
      <c r="H85" s="280"/>
      <c r="I85" s="281"/>
      <c r="J85" s="281"/>
      <c r="K85" s="281"/>
      <c r="L85" s="281"/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82"/>
      <c r="B86" s="283"/>
      <c r="C86" s="284"/>
      <c r="D86" s="285"/>
      <c r="E86" s="285"/>
      <c r="F86" s="285"/>
      <c r="G86" s="285"/>
      <c r="H86" s="285"/>
      <c r="I86" s="286"/>
      <c r="J86" s="286"/>
      <c r="K86" s="286"/>
      <c r="L86" s="286"/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4A3A-C472-4DDF-8EE5-E83984108F18}">
  <sheetPr codeName="List37">
    <tabColor theme="1" tint="0.34998626667073579"/>
  </sheetPr>
  <dimension ref="A1:S38"/>
  <sheetViews>
    <sheetView showGridLines="0" topLeftCell="A16" zoomScale="75" zoomScaleNormal="75" zoomScaleSheetLayoutView="100" workbookViewId="0">
      <selection activeCell="H34" sqref="H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3"/>
      <c r="F1" s="3" t="s">
        <v>239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240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tr">
        <f>VLOOKUP($P$1,[1]System!$N$2:$O$16,2,0)</f>
        <v>Karlovarský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241</v>
      </c>
      <c r="C7" s="27"/>
      <c r="D7" s="49">
        <v>139.3802</v>
      </c>
      <c r="E7" s="28" t="s">
        <v>25</v>
      </c>
      <c r="G7" s="299"/>
    </row>
    <row r="8" spans="1:19" s="22" customFormat="1" ht="20.45" customHeight="1" x14ac:dyDescent="0.25">
      <c r="B8" s="31" t="s">
        <v>242</v>
      </c>
      <c r="C8" s="31"/>
      <c r="D8" s="32">
        <v>1.5754999999999999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243</v>
      </c>
      <c r="D11" s="48">
        <v>123.33499999999999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244</v>
      </c>
      <c r="D12" s="48">
        <v>132.66669999999999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245</v>
      </c>
      <c r="D13" s="48">
        <v>142.08330000000001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246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247</v>
      </c>
      <c r="D15" s="48">
        <v>153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248</v>
      </c>
      <c r="C17" s="27"/>
      <c r="D17" s="49">
        <v>34.165700000000001</v>
      </c>
      <c r="E17" s="28" t="s">
        <v>25</v>
      </c>
    </row>
    <row r="18" spans="2:10" s="30" customFormat="1" ht="20.45" customHeight="1" x14ac:dyDescent="0.2">
      <c r="B18" s="47" t="s">
        <v>249</v>
      </c>
      <c r="C18" s="37"/>
      <c r="D18" s="305">
        <v>19.487200000000001</v>
      </c>
      <c r="E18" s="39" t="s">
        <v>25</v>
      </c>
    </row>
    <row r="19" spans="2:10" s="30" customFormat="1" ht="20.45" customHeight="1" x14ac:dyDescent="0.2">
      <c r="B19" s="47" t="s">
        <v>250</v>
      </c>
      <c r="C19" s="37"/>
      <c r="D19" s="305">
        <v>5.3532000000000002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251</v>
      </c>
      <c r="I23" s="299">
        <f>D7-D8</f>
        <v>137.8047</v>
      </c>
      <c r="J23" s="312" t="str">
        <f>H23&amp;" "&amp;TEXT(I23/($I$23+$I$25+$I$26+$I$27)*100,0)&amp;" %"</f>
        <v>Průměrná měsíční odpracovaná doba bez přesčasu 80 %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252</v>
      </c>
      <c r="I24" s="41">
        <f>D17</f>
        <v>34.165700000000001</v>
      </c>
      <c r="J24" s="312" t="str">
        <f>H24&amp;" "&amp;TEXT((I25/($I$23+$I$25+$I$26+$I$27)*100)+(I26/($I$23+$I$25+$I$26+$I$27)*100)+(I27/($I$23+$I$25+$I$26+$I$27)*100),0)&amp;" %"</f>
        <v>Průměrná měsíční neodpracovaná doba 20 %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253</v>
      </c>
      <c r="I25" s="41">
        <f>D18</f>
        <v>19.487200000000001</v>
      </c>
      <c r="J25" s="312" t="str">
        <f>H25&amp;" "&amp;TEXT(I25/($I$23+$I$25+$I$26+$I$27)*100,0)&amp;" %"</f>
        <v>Dovolená 11 %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254</v>
      </c>
      <c r="I26" s="41">
        <f>D19</f>
        <v>5.3532000000000002</v>
      </c>
      <c r="J26" s="312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255</v>
      </c>
      <c r="I27" s="41">
        <f>(I23+D17)-(I23+D18+D19)</f>
        <v>9.3252999999999986</v>
      </c>
      <c r="J27" s="312" t="str">
        <f>H27&amp;" "&amp;TEXT(ROUND(I24/(I23+I24)*100,0)-(ROUND(I25/($I$23+$I$25+$I$26+$I$27)*100,0))-(ROUND(I26/($I$23+$I$25+$I$26+$I$27)*100,0)),0)&amp;" %"</f>
        <v>Jiné 6 %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7EDC-2CBB-42D5-967E-830281BFA12F}">
  <sheetPr codeName="List41">
    <tabColor theme="0" tint="-0.249977111117893"/>
  </sheetPr>
  <dimension ref="A1:Q127"/>
  <sheetViews>
    <sheetView showGridLines="0" zoomScaleNormal="100" zoomScaleSheetLayoutView="85" workbookViewId="0">
      <selection activeCell="H34" sqref="H34"/>
    </sheetView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/>
      <c r="D1" s="1"/>
      <c r="E1" s="2"/>
      <c r="F1" s="3"/>
      <c r="G1" s="3" t="s">
        <v>256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257</v>
      </c>
    </row>
    <row r="3" spans="1:17" ht="14.25" customHeight="1" x14ac:dyDescent="0.2">
      <c r="A3" s="72" t="s">
        <v>258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259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tr">
        <f>VLOOKUP($P$1,[1]System!$N$2:$O$16,2,0)</f>
        <v>Karlovarský kraj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260</v>
      </c>
      <c r="B8" s="259" t="s">
        <v>261</v>
      </c>
      <c r="C8" s="209" t="s">
        <v>262</v>
      </c>
      <c r="D8" s="209"/>
      <c r="E8" s="209" t="s">
        <v>263</v>
      </c>
      <c r="F8" s="209"/>
      <c r="G8" s="209"/>
    </row>
    <row r="9" spans="1:17" ht="17.25" customHeight="1" x14ac:dyDescent="0.2">
      <c r="A9" s="320"/>
      <c r="B9" s="321"/>
      <c r="C9" s="217" t="s">
        <v>264</v>
      </c>
      <c r="D9" s="217"/>
      <c r="E9" s="217" t="s">
        <v>264</v>
      </c>
      <c r="F9" s="217"/>
      <c r="G9" s="217"/>
    </row>
    <row r="10" spans="1:17" ht="17.25" customHeight="1" x14ac:dyDescent="0.2">
      <c r="A10" s="320"/>
      <c r="B10" s="321"/>
      <c r="C10" s="256" t="s">
        <v>265</v>
      </c>
      <c r="D10" s="256" t="s">
        <v>266</v>
      </c>
      <c r="E10" s="256" t="s">
        <v>265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267</v>
      </c>
      <c r="E11" s="209"/>
      <c r="F11" s="256" t="s">
        <v>268</v>
      </c>
      <c r="G11" s="256" t="s">
        <v>269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188</v>
      </c>
      <c r="B14" s="326">
        <v>7.22E-2</v>
      </c>
      <c r="C14" s="327">
        <v>146.5617</v>
      </c>
      <c r="D14" s="328">
        <v>0.2301</v>
      </c>
      <c r="E14" s="328">
        <v>27.7576</v>
      </c>
      <c r="F14" s="328">
        <v>16.551400000000001</v>
      </c>
      <c r="G14" s="328">
        <v>2.5840000000000001</v>
      </c>
      <c r="I14" s="244"/>
      <c r="J14" s="244"/>
      <c r="K14" s="244"/>
    </row>
    <row r="15" spans="1:17" ht="13.15" customHeight="1" x14ac:dyDescent="0.2">
      <c r="A15" s="329" t="s">
        <v>189</v>
      </c>
      <c r="B15" s="330">
        <v>0.1288</v>
      </c>
      <c r="C15" s="331">
        <v>137.24299999999999</v>
      </c>
      <c r="D15" s="332">
        <v>0.13250000000000001</v>
      </c>
      <c r="E15" s="332">
        <v>36.970300000000002</v>
      </c>
      <c r="F15" s="332">
        <v>26.669</v>
      </c>
      <c r="G15" s="332">
        <v>2.0893999999999999</v>
      </c>
    </row>
    <row r="16" spans="1:17" ht="13.15" customHeight="1" x14ac:dyDescent="0.2">
      <c r="A16" s="325" t="s">
        <v>190</v>
      </c>
      <c r="B16" s="326">
        <v>0.25330000000000003</v>
      </c>
      <c r="C16" s="327">
        <v>134.74539999999999</v>
      </c>
      <c r="D16" s="328">
        <v>2.9499999999999998E-2</v>
      </c>
      <c r="E16" s="328">
        <v>39.151499999999999</v>
      </c>
      <c r="F16" s="328">
        <v>26.947700000000001</v>
      </c>
      <c r="G16" s="328">
        <v>1.1801999999999999</v>
      </c>
    </row>
    <row r="17" spans="1:7" ht="13.15" customHeight="1" x14ac:dyDescent="0.2">
      <c r="A17" s="329" t="s">
        <v>191</v>
      </c>
      <c r="B17" s="330">
        <v>6.4299999999999996E-2</v>
      </c>
      <c r="C17" s="331">
        <v>142.80449999999999</v>
      </c>
      <c r="D17" s="332">
        <v>1.7697000000000001</v>
      </c>
      <c r="E17" s="332">
        <v>27.181000000000001</v>
      </c>
      <c r="F17" s="332">
        <v>17.337700000000002</v>
      </c>
      <c r="G17" s="332">
        <v>2.4214000000000002</v>
      </c>
    </row>
    <row r="18" spans="1:7" ht="13.15" customHeight="1" x14ac:dyDescent="0.2">
      <c r="A18" s="325" t="s">
        <v>192</v>
      </c>
      <c r="B18" s="326">
        <v>0.1646</v>
      </c>
      <c r="C18" s="327">
        <v>148.18260000000001</v>
      </c>
      <c r="D18" s="328">
        <v>9.5373999999999999</v>
      </c>
      <c r="E18" s="328">
        <v>26.167400000000001</v>
      </c>
      <c r="F18" s="328">
        <v>17.139299999999999</v>
      </c>
      <c r="G18" s="328">
        <v>5.577</v>
      </c>
    </row>
    <row r="19" spans="1:7" ht="13.15" customHeight="1" x14ac:dyDescent="0.2">
      <c r="A19" s="329" t="s">
        <v>193</v>
      </c>
      <c r="B19" s="330">
        <v>0.31269999999999998</v>
      </c>
      <c r="C19" s="331">
        <v>128.89429999999999</v>
      </c>
      <c r="D19" s="332">
        <v>0.15690000000000001</v>
      </c>
      <c r="E19" s="332">
        <v>45.462600000000002</v>
      </c>
      <c r="F19" s="332">
        <v>26.829499999999999</v>
      </c>
      <c r="G19" s="332">
        <v>4.4256000000000002</v>
      </c>
    </row>
    <row r="20" spans="1:7" ht="13.15" customHeight="1" x14ac:dyDescent="0.2">
      <c r="A20" s="325" t="s">
        <v>194</v>
      </c>
      <c r="B20" s="326">
        <v>1.0824</v>
      </c>
      <c r="C20" s="327">
        <v>129.67179999999999</v>
      </c>
      <c r="D20" s="328">
        <v>9.4200000000000006E-2</v>
      </c>
      <c r="E20" s="328">
        <v>44.700600000000001</v>
      </c>
      <c r="F20" s="328">
        <v>26.433700000000002</v>
      </c>
      <c r="G20" s="328">
        <v>3.4085999999999999</v>
      </c>
    </row>
    <row r="21" spans="1:7" ht="13.15" customHeight="1" x14ac:dyDescent="0.2">
      <c r="A21" s="329" t="s">
        <v>195</v>
      </c>
      <c r="B21" s="330">
        <v>0.64</v>
      </c>
      <c r="C21" s="331">
        <v>130.91679999999999</v>
      </c>
      <c r="D21" s="332">
        <v>1.4200000000000001E-2</v>
      </c>
      <c r="E21" s="332">
        <v>43.221499999999999</v>
      </c>
      <c r="F21" s="332">
        <v>26.597799999999999</v>
      </c>
      <c r="G21" s="332">
        <v>2.3860000000000001</v>
      </c>
    </row>
    <row r="22" spans="1:7" ht="13.15" customHeight="1" x14ac:dyDescent="0.2">
      <c r="A22" s="325" t="s">
        <v>196</v>
      </c>
      <c r="B22" s="326">
        <v>0.60419999999999996</v>
      </c>
      <c r="C22" s="327">
        <v>133.88079999999999</v>
      </c>
      <c r="D22" s="328">
        <v>3.09E-2</v>
      </c>
      <c r="E22" s="328">
        <v>40.563200000000002</v>
      </c>
      <c r="F22" s="328">
        <v>26.979399999999998</v>
      </c>
      <c r="G22" s="328">
        <v>4.3884999999999996</v>
      </c>
    </row>
    <row r="23" spans="1:7" ht="13.15" customHeight="1" x14ac:dyDescent="0.2">
      <c r="A23" s="329" t="s">
        <v>197</v>
      </c>
      <c r="B23" s="330">
        <v>0.16839999999999999</v>
      </c>
      <c r="C23" s="331">
        <v>131.2114</v>
      </c>
      <c r="D23" s="332">
        <v>3.0300000000000001E-2</v>
      </c>
      <c r="E23" s="332">
        <v>41.535699999999999</v>
      </c>
      <c r="F23" s="332">
        <v>26.587199999999999</v>
      </c>
      <c r="G23" s="332">
        <v>1.4591000000000001</v>
      </c>
    </row>
    <row r="24" spans="1:7" ht="13.15" customHeight="1" x14ac:dyDescent="0.2">
      <c r="A24" s="325" t="s">
        <v>198</v>
      </c>
      <c r="B24" s="326">
        <v>0.34379999999999999</v>
      </c>
      <c r="C24" s="327">
        <v>132.2259</v>
      </c>
      <c r="D24" s="328">
        <v>0.10059999999999999</v>
      </c>
      <c r="E24" s="328">
        <v>42.355400000000003</v>
      </c>
      <c r="F24" s="328">
        <v>25.897600000000001</v>
      </c>
      <c r="G24" s="328">
        <v>3.5468000000000002</v>
      </c>
    </row>
    <row r="25" spans="1:7" ht="13.15" customHeight="1" x14ac:dyDescent="0.2">
      <c r="A25" s="329" t="s">
        <v>199</v>
      </c>
      <c r="B25" s="330">
        <v>7.4499999999999997E-2</v>
      </c>
      <c r="C25" s="331">
        <v>146.4111</v>
      </c>
      <c r="D25" s="332">
        <v>5.8299999999999998E-2</v>
      </c>
      <c r="E25" s="332">
        <v>27.840199999999999</v>
      </c>
      <c r="F25" s="332">
        <v>17.0075</v>
      </c>
      <c r="G25" s="332">
        <v>2.6204999999999998</v>
      </c>
    </row>
    <row r="26" spans="1:7" ht="13.15" customHeight="1" x14ac:dyDescent="0.2">
      <c r="A26" s="325" t="s">
        <v>200</v>
      </c>
      <c r="B26" s="326">
        <v>0.219</v>
      </c>
      <c r="C26" s="327">
        <v>144.9151</v>
      </c>
      <c r="D26" s="328">
        <v>0.10489999999999999</v>
      </c>
      <c r="E26" s="328">
        <v>30.717400000000001</v>
      </c>
      <c r="F26" s="328">
        <v>16.504899999999999</v>
      </c>
      <c r="G26" s="328">
        <v>4.1967999999999996</v>
      </c>
    </row>
    <row r="27" spans="1:7" ht="13.15" customHeight="1" x14ac:dyDescent="0.2">
      <c r="A27" s="329" t="s">
        <v>202</v>
      </c>
      <c r="B27" s="330">
        <v>0.1004</v>
      </c>
      <c r="C27" s="331">
        <v>139.55619999999999</v>
      </c>
      <c r="D27" s="332">
        <v>0.1358</v>
      </c>
      <c r="E27" s="332">
        <v>34.2423</v>
      </c>
      <c r="F27" s="332">
        <v>16.635300000000001</v>
      </c>
      <c r="G27" s="332">
        <v>6.8216000000000001</v>
      </c>
    </row>
    <row r="28" spans="1:7" ht="13.15" customHeight="1" x14ac:dyDescent="0.2">
      <c r="A28" s="325" t="s">
        <v>203</v>
      </c>
      <c r="B28" s="326">
        <v>8.0100000000000005E-2</v>
      </c>
      <c r="C28" s="327">
        <v>143.05199999999999</v>
      </c>
      <c r="D28" s="328">
        <v>0.27400000000000002</v>
      </c>
      <c r="E28" s="328">
        <v>30.587</v>
      </c>
      <c r="F28" s="328">
        <v>16.507899999999999</v>
      </c>
      <c r="G28" s="328">
        <v>4.2594000000000003</v>
      </c>
    </row>
    <row r="29" spans="1:7" ht="13.15" customHeight="1" x14ac:dyDescent="0.2">
      <c r="A29" s="329" t="s">
        <v>204</v>
      </c>
      <c r="B29" s="330">
        <v>6.3799999999999996E-2</v>
      </c>
      <c r="C29" s="331">
        <v>144.31960000000001</v>
      </c>
      <c r="D29" s="332">
        <v>1.9216</v>
      </c>
      <c r="E29" s="332">
        <v>31.100300000000001</v>
      </c>
      <c r="F29" s="332">
        <v>16.293900000000001</v>
      </c>
      <c r="G29" s="332">
        <v>4.3743999999999996</v>
      </c>
    </row>
    <row r="30" spans="1:7" ht="13.15" customHeight="1" x14ac:dyDescent="0.2">
      <c r="A30" s="325" t="s">
        <v>205</v>
      </c>
      <c r="B30" s="326">
        <v>0.14779999999999999</v>
      </c>
      <c r="C30" s="327">
        <v>137.68629999999999</v>
      </c>
      <c r="D30" s="328">
        <v>1.3341000000000001</v>
      </c>
      <c r="E30" s="328">
        <v>31.019100000000002</v>
      </c>
      <c r="F30" s="328">
        <v>17.624700000000001</v>
      </c>
      <c r="G30" s="328">
        <v>7.9009</v>
      </c>
    </row>
    <row r="31" spans="1:7" ht="13.15" customHeight="1" x14ac:dyDescent="0.2">
      <c r="A31" s="329" t="s">
        <v>207</v>
      </c>
      <c r="B31" s="330">
        <v>0.38929999999999998</v>
      </c>
      <c r="C31" s="331">
        <v>144.26419999999999</v>
      </c>
      <c r="D31" s="332">
        <v>0.22720000000000001</v>
      </c>
      <c r="E31" s="332">
        <v>30.568300000000001</v>
      </c>
      <c r="F31" s="332">
        <v>16.503399999999999</v>
      </c>
      <c r="G31" s="332">
        <v>4.258</v>
      </c>
    </row>
    <row r="32" spans="1:7" ht="13.15" customHeight="1" x14ac:dyDescent="0.2">
      <c r="A32" s="325" t="s">
        <v>208</v>
      </c>
      <c r="B32" s="326">
        <v>8.9399999999999993E-2</v>
      </c>
      <c r="C32" s="327">
        <v>143.97909999999999</v>
      </c>
      <c r="D32" s="328">
        <v>7.4000000000000003E-3</v>
      </c>
      <c r="E32" s="328">
        <v>34.892600000000002</v>
      </c>
      <c r="F32" s="328">
        <v>16.1129</v>
      </c>
      <c r="G32" s="328">
        <v>7.7725999999999997</v>
      </c>
    </row>
    <row r="33" spans="1:7" ht="13.15" customHeight="1" x14ac:dyDescent="0.2">
      <c r="A33" s="329" t="s">
        <v>209</v>
      </c>
      <c r="B33" s="330">
        <v>0.16420000000000001</v>
      </c>
      <c r="C33" s="331">
        <v>145.34190000000001</v>
      </c>
      <c r="D33" s="332">
        <v>0.18890000000000001</v>
      </c>
      <c r="E33" s="332">
        <v>29.4148</v>
      </c>
      <c r="F33" s="332">
        <v>16.4314</v>
      </c>
      <c r="G33" s="332">
        <v>3.7492000000000001</v>
      </c>
    </row>
    <row r="34" spans="1:7" ht="13.15" customHeight="1" x14ac:dyDescent="0.2">
      <c r="A34" s="325" t="s">
        <v>210</v>
      </c>
      <c r="B34" s="326">
        <v>0.7258</v>
      </c>
      <c r="C34" s="327">
        <v>142.81989999999999</v>
      </c>
      <c r="D34" s="328">
        <v>0.371</v>
      </c>
      <c r="E34" s="328">
        <v>30.6617</v>
      </c>
      <c r="F34" s="328">
        <v>16.7194</v>
      </c>
      <c r="G34" s="328">
        <v>4.5719000000000003</v>
      </c>
    </row>
    <row r="35" spans="1:7" ht="13.15" customHeight="1" x14ac:dyDescent="0.2">
      <c r="A35" s="329" t="s">
        <v>211</v>
      </c>
      <c r="B35" s="330">
        <v>0.29199999999999998</v>
      </c>
      <c r="C35" s="331">
        <v>138.71719999999999</v>
      </c>
      <c r="D35" s="332">
        <v>8.0999999999999996E-3</v>
      </c>
      <c r="E35" s="332">
        <v>35.264099999999999</v>
      </c>
      <c r="F35" s="332">
        <v>15.920199999999999</v>
      </c>
      <c r="G35" s="332">
        <v>7.1273999999999997</v>
      </c>
    </row>
    <row r="36" spans="1:7" ht="13.15" customHeight="1" x14ac:dyDescent="0.2">
      <c r="A36" s="325" t="s">
        <v>212</v>
      </c>
      <c r="B36" s="326">
        <v>0.2278</v>
      </c>
      <c r="C36" s="327">
        <v>144.08680000000001</v>
      </c>
      <c r="D36" s="328">
        <v>0</v>
      </c>
      <c r="E36" s="328">
        <v>32.574599999999997</v>
      </c>
      <c r="F36" s="328">
        <v>16.357600000000001</v>
      </c>
      <c r="G36" s="328">
        <v>7.0227000000000004</v>
      </c>
    </row>
    <row r="37" spans="1:7" ht="13.15" customHeight="1" x14ac:dyDescent="0.2">
      <c r="A37" s="329" t="s">
        <v>214</v>
      </c>
      <c r="B37" s="330">
        <v>1.2524999999999999</v>
      </c>
      <c r="C37" s="331">
        <v>138.19669999999999</v>
      </c>
      <c r="D37" s="332">
        <v>3.9851000000000001</v>
      </c>
      <c r="E37" s="332">
        <v>29.288599999999999</v>
      </c>
      <c r="F37" s="332">
        <v>18.5794</v>
      </c>
      <c r="G37" s="332">
        <v>4.7512999999999996</v>
      </c>
    </row>
    <row r="38" spans="1:7" ht="13.15" customHeight="1" x14ac:dyDescent="0.2">
      <c r="A38" s="325" t="s">
        <v>216</v>
      </c>
      <c r="B38" s="326">
        <v>0.43790000000000001</v>
      </c>
      <c r="C38" s="327">
        <v>137.35210000000001</v>
      </c>
      <c r="D38" s="328">
        <v>0.17519999999999999</v>
      </c>
      <c r="E38" s="328">
        <v>31.935199999999998</v>
      </c>
      <c r="F38" s="328">
        <v>17.475300000000001</v>
      </c>
      <c r="G38" s="328">
        <v>6.3167999999999997</v>
      </c>
    </row>
    <row r="39" spans="1:7" ht="13.15" customHeight="1" x14ac:dyDescent="0.2">
      <c r="A39" s="329" t="s">
        <v>217</v>
      </c>
      <c r="B39" s="330">
        <v>0.21260000000000001</v>
      </c>
      <c r="C39" s="331">
        <v>143.3092</v>
      </c>
      <c r="D39" s="332">
        <v>0.1719</v>
      </c>
      <c r="E39" s="332">
        <v>31.485499999999998</v>
      </c>
      <c r="F39" s="332">
        <v>16.4465</v>
      </c>
      <c r="G39" s="332">
        <v>6.3992000000000004</v>
      </c>
    </row>
    <row r="40" spans="1:7" ht="13.15" customHeight="1" x14ac:dyDescent="0.2">
      <c r="A40" s="325" t="s">
        <v>219</v>
      </c>
      <c r="B40" s="326">
        <v>9.7500000000000003E-2</v>
      </c>
      <c r="C40" s="327">
        <v>143.9153</v>
      </c>
      <c r="D40" s="328">
        <v>0.42859999999999998</v>
      </c>
      <c r="E40" s="328">
        <v>30.756</v>
      </c>
      <c r="F40" s="328">
        <v>16.726099999999999</v>
      </c>
      <c r="G40" s="328">
        <v>4.4474</v>
      </c>
    </row>
    <row r="41" spans="1:7" ht="13.15" customHeight="1" x14ac:dyDescent="0.2">
      <c r="A41" s="329" t="s">
        <v>220</v>
      </c>
      <c r="B41" s="330">
        <v>0.14630000000000001</v>
      </c>
      <c r="C41" s="331">
        <v>142.3656</v>
      </c>
      <c r="D41" s="332">
        <v>0.30709999999999998</v>
      </c>
      <c r="E41" s="332">
        <v>31.978899999999999</v>
      </c>
      <c r="F41" s="332">
        <v>16.373899999999999</v>
      </c>
      <c r="G41" s="332">
        <v>8.9062000000000001</v>
      </c>
    </row>
    <row r="42" spans="1:7" ht="13.15" customHeight="1" x14ac:dyDescent="0.2">
      <c r="A42" s="325" t="s">
        <v>221</v>
      </c>
      <c r="B42" s="326">
        <v>5.2400000000000002E-2</v>
      </c>
      <c r="C42" s="327">
        <v>145.5497</v>
      </c>
      <c r="D42" s="328">
        <v>0.36980000000000002</v>
      </c>
      <c r="E42" s="328">
        <v>28.175999999999998</v>
      </c>
      <c r="F42" s="328">
        <v>16.5684</v>
      </c>
      <c r="G42" s="328">
        <v>3.0102000000000002</v>
      </c>
    </row>
    <row r="43" spans="1:7" ht="13.15" customHeight="1" x14ac:dyDescent="0.2">
      <c r="A43" s="329" t="s">
        <v>222</v>
      </c>
      <c r="B43" s="330">
        <v>0.46400000000000002</v>
      </c>
      <c r="C43" s="331">
        <v>142.1651</v>
      </c>
      <c r="D43" s="332">
        <v>0.17230000000000001</v>
      </c>
      <c r="E43" s="332">
        <v>32.379300000000001</v>
      </c>
      <c r="F43" s="332">
        <v>16.4678</v>
      </c>
      <c r="G43" s="332">
        <v>5.2382</v>
      </c>
    </row>
    <row r="44" spans="1:7" ht="13.15" customHeight="1" x14ac:dyDescent="0.2">
      <c r="A44" s="325" t="s">
        <v>223</v>
      </c>
      <c r="B44" s="326">
        <v>0.48409999999999997</v>
      </c>
      <c r="C44" s="327">
        <v>142.63900000000001</v>
      </c>
      <c r="D44" s="328">
        <v>0.82130000000000003</v>
      </c>
      <c r="E44" s="328">
        <v>32.125100000000003</v>
      </c>
      <c r="F44" s="328">
        <v>16.3629</v>
      </c>
      <c r="G44" s="328">
        <v>8.2677999999999994</v>
      </c>
    </row>
    <row r="45" spans="1:7" ht="13.15" customHeight="1" x14ac:dyDescent="0.2">
      <c r="A45" s="329" t="s">
        <v>224</v>
      </c>
      <c r="B45" s="330">
        <v>0.1305</v>
      </c>
      <c r="C45" s="331">
        <v>142.6497</v>
      </c>
      <c r="D45" s="332">
        <v>0.42370000000000002</v>
      </c>
      <c r="E45" s="332">
        <v>31.470300000000002</v>
      </c>
      <c r="F45" s="332">
        <v>16.721299999999999</v>
      </c>
      <c r="G45" s="332">
        <v>5.2770999999999999</v>
      </c>
    </row>
    <row r="46" spans="1:7" ht="13.15" customHeight="1" x14ac:dyDescent="0.2">
      <c r="A46" s="325" t="s">
        <v>225</v>
      </c>
      <c r="B46" s="326">
        <v>0.24310000000000001</v>
      </c>
      <c r="C46" s="327">
        <v>143.69049999999999</v>
      </c>
      <c r="D46" s="328">
        <v>0.74609999999999999</v>
      </c>
      <c r="E46" s="328">
        <v>31.169599999999999</v>
      </c>
      <c r="F46" s="328">
        <v>16.137</v>
      </c>
      <c r="G46" s="328">
        <v>7.2782999999999998</v>
      </c>
    </row>
    <row r="47" spans="1:7" ht="13.15" customHeight="1" x14ac:dyDescent="0.2">
      <c r="A47" s="329" t="s">
        <v>226</v>
      </c>
      <c r="B47" s="330">
        <v>0.43640000000000001</v>
      </c>
      <c r="C47" s="331">
        <v>133.0538</v>
      </c>
      <c r="D47" s="332">
        <v>0.45810000000000001</v>
      </c>
      <c r="E47" s="332">
        <v>41.935699999999997</v>
      </c>
      <c r="F47" s="332">
        <v>24.831900000000001</v>
      </c>
      <c r="G47" s="332">
        <v>4.0045999999999999</v>
      </c>
    </row>
    <row r="48" spans="1:7" ht="13.15" customHeight="1" x14ac:dyDescent="0.2">
      <c r="A48" s="325" t="s">
        <v>227</v>
      </c>
      <c r="B48" s="326">
        <v>0.32569999999999999</v>
      </c>
      <c r="C48" s="327">
        <v>137.46090000000001</v>
      </c>
      <c r="D48" s="328">
        <v>0.80349999999999999</v>
      </c>
      <c r="E48" s="328">
        <v>30.403199999999998</v>
      </c>
      <c r="F48" s="328">
        <v>16.6585</v>
      </c>
      <c r="G48" s="328">
        <v>8.9663000000000004</v>
      </c>
    </row>
    <row r="49" spans="1:7" ht="13.15" customHeight="1" x14ac:dyDescent="0.2">
      <c r="A49" s="329" t="s">
        <v>228</v>
      </c>
      <c r="B49" s="330">
        <v>0.1234</v>
      </c>
      <c r="C49" s="331">
        <v>154.56729999999999</v>
      </c>
      <c r="D49" s="332">
        <v>16.124700000000001</v>
      </c>
      <c r="E49" s="332">
        <v>25.8643</v>
      </c>
      <c r="F49" s="332">
        <v>17.535399999999999</v>
      </c>
      <c r="G49" s="332">
        <v>6.085</v>
      </c>
    </row>
    <row r="50" spans="1:7" ht="13.15" customHeight="1" x14ac:dyDescent="0.2">
      <c r="A50" s="325" t="s">
        <v>229</v>
      </c>
      <c r="B50" s="326">
        <v>0.31159999999999999</v>
      </c>
      <c r="C50" s="327">
        <v>140.60159999999999</v>
      </c>
      <c r="D50" s="328">
        <v>1.5859000000000001</v>
      </c>
      <c r="E50" s="328">
        <v>23.850300000000001</v>
      </c>
      <c r="F50" s="328">
        <v>18.280899999999999</v>
      </c>
      <c r="G50" s="328">
        <v>2.3919000000000001</v>
      </c>
    </row>
    <row r="51" spans="1:7" ht="13.15" customHeight="1" x14ac:dyDescent="0.2">
      <c r="A51" s="329" t="s">
        <v>230</v>
      </c>
      <c r="B51" s="330">
        <v>0.22489999999999999</v>
      </c>
      <c r="C51" s="331">
        <v>148.54050000000001</v>
      </c>
      <c r="D51" s="332">
        <v>8.5919000000000008</v>
      </c>
      <c r="E51" s="332">
        <v>28.918099999999999</v>
      </c>
      <c r="F51" s="332">
        <v>15.430300000000001</v>
      </c>
      <c r="G51" s="332">
        <v>6.1258999999999997</v>
      </c>
    </row>
    <row r="52" spans="1:7" ht="13.15" customHeight="1" x14ac:dyDescent="0.2">
      <c r="A52" s="325" t="s">
        <v>231</v>
      </c>
      <c r="B52" s="326">
        <v>6.9900000000000004E-2</v>
      </c>
      <c r="C52" s="327">
        <v>145.24379999999999</v>
      </c>
      <c r="D52" s="328">
        <v>2.0137999999999998</v>
      </c>
      <c r="E52" s="328">
        <v>22.0395</v>
      </c>
      <c r="F52" s="328">
        <v>16.133299999999998</v>
      </c>
      <c r="G52" s="328">
        <v>3.2058</v>
      </c>
    </row>
    <row r="53" spans="1:7" ht="13.15" customHeight="1" x14ac:dyDescent="0.2">
      <c r="A53" s="329" t="s">
        <v>234</v>
      </c>
      <c r="B53" s="330">
        <v>6.0900000000000003E-2</v>
      </c>
      <c r="C53" s="331">
        <v>145.22020000000001</v>
      </c>
      <c r="D53" s="332">
        <v>2.8818000000000001</v>
      </c>
      <c r="E53" s="332">
        <v>31.705200000000001</v>
      </c>
      <c r="F53" s="332">
        <v>16.6738</v>
      </c>
      <c r="G53" s="332">
        <v>7.7483000000000004</v>
      </c>
    </row>
    <row r="54" spans="1:7" ht="13.15" customHeight="1" x14ac:dyDescent="0.2">
      <c r="A54" s="325" t="s">
        <v>236</v>
      </c>
      <c r="B54" s="326">
        <v>0.66500000000000004</v>
      </c>
      <c r="C54" s="327">
        <v>142.29429999999999</v>
      </c>
      <c r="D54" s="328">
        <v>0.72850000000000004</v>
      </c>
      <c r="E54" s="328">
        <v>32.616999999999997</v>
      </c>
      <c r="F54" s="328">
        <v>16.194299999999998</v>
      </c>
      <c r="G54" s="328">
        <v>8.7207000000000008</v>
      </c>
    </row>
    <row r="55" spans="1:7" ht="13.15" customHeight="1" x14ac:dyDescent="0.2">
      <c r="A55" s="329" t="s">
        <v>237</v>
      </c>
      <c r="B55" s="330">
        <v>6.6400000000000001E-2</v>
      </c>
      <c r="C55" s="331">
        <v>137.6952</v>
      </c>
      <c r="D55" s="332">
        <v>4.8599999999999997E-2</v>
      </c>
      <c r="E55" s="332">
        <v>36.386600000000001</v>
      </c>
      <c r="F55" s="332">
        <v>15.441000000000001</v>
      </c>
      <c r="G55" s="332">
        <v>10.2941</v>
      </c>
    </row>
    <row r="56" spans="1:7" ht="13.15" customHeight="1" x14ac:dyDescent="0.2">
      <c r="A56" s="325" t="s">
        <v>238</v>
      </c>
      <c r="B56" s="326">
        <v>0.252</v>
      </c>
      <c r="C56" s="327">
        <v>143.92699999999999</v>
      </c>
      <c r="D56" s="328">
        <v>1.2813000000000001</v>
      </c>
      <c r="E56" s="328">
        <v>31.628499999999999</v>
      </c>
      <c r="F56" s="328">
        <v>16.397400000000001</v>
      </c>
      <c r="G56" s="328">
        <v>8.7455999999999996</v>
      </c>
    </row>
    <row r="57" spans="1:7" ht="13.15" customHeight="1" x14ac:dyDescent="0.2">
      <c r="A57" s="329"/>
      <c r="B57" s="330"/>
      <c r="C57" s="331"/>
      <c r="D57" s="332"/>
      <c r="E57" s="332"/>
      <c r="F57" s="332"/>
      <c r="G57" s="332"/>
    </row>
    <row r="58" spans="1:7" ht="13.15" customHeight="1" x14ac:dyDescent="0.2">
      <c r="A58" s="325"/>
      <c r="B58" s="326"/>
      <c r="C58" s="327"/>
      <c r="D58" s="328"/>
      <c r="E58" s="328"/>
      <c r="F58" s="328"/>
      <c r="G58" s="328"/>
    </row>
    <row r="59" spans="1:7" ht="13.15" customHeight="1" x14ac:dyDescent="0.2">
      <c r="A59" s="329"/>
      <c r="B59" s="330"/>
      <c r="C59" s="331"/>
      <c r="D59" s="332"/>
      <c r="E59" s="332"/>
      <c r="F59" s="332"/>
      <c r="G59" s="332"/>
    </row>
    <row r="60" spans="1:7" ht="13.15" customHeight="1" x14ac:dyDescent="0.2">
      <c r="A60" s="325"/>
      <c r="B60" s="326"/>
      <c r="C60" s="327"/>
      <c r="D60" s="328"/>
      <c r="E60" s="328"/>
      <c r="F60" s="328"/>
      <c r="G60" s="328"/>
    </row>
    <row r="61" spans="1:7" ht="13.15" customHeight="1" x14ac:dyDescent="0.2">
      <c r="A61" s="329"/>
      <c r="B61" s="330"/>
      <c r="C61" s="331"/>
      <c r="D61" s="332"/>
      <c r="E61" s="332"/>
      <c r="F61" s="332"/>
      <c r="G61" s="332"/>
    </row>
    <row r="62" spans="1:7" ht="13.15" customHeight="1" x14ac:dyDescent="0.2">
      <c r="A62" s="325"/>
      <c r="B62" s="326"/>
      <c r="C62" s="327"/>
      <c r="D62" s="328"/>
      <c r="E62" s="328"/>
      <c r="F62" s="328"/>
      <c r="G62" s="328"/>
    </row>
    <row r="63" spans="1:7" ht="13.15" customHeight="1" x14ac:dyDescent="0.2">
      <c r="A63" s="329"/>
      <c r="B63" s="330"/>
      <c r="C63" s="331"/>
      <c r="D63" s="332"/>
      <c r="E63" s="332"/>
      <c r="F63" s="332"/>
      <c r="G63" s="332"/>
    </row>
    <row r="64" spans="1:7" ht="13.15" customHeight="1" x14ac:dyDescent="0.2">
      <c r="A64" s="325"/>
      <c r="B64" s="326"/>
      <c r="C64" s="327"/>
      <c r="D64" s="328"/>
      <c r="E64" s="328"/>
      <c r="F64" s="328"/>
      <c r="G64" s="328"/>
    </row>
    <row r="65" spans="1:7" ht="13.15" customHeight="1" x14ac:dyDescent="0.2">
      <c r="A65" s="329"/>
      <c r="B65" s="330"/>
      <c r="C65" s="331"/>
      <c r="D65" s="332"/>
      <c r="E65" s="332"/>
      <c r="F65" s="332"/>
      <c r="G65" s="332"/>
    </row>
    <row r="66" spans="1:7" ht="13.15" customHeight="1" x14ac:dyDescent="0.2">
      <c r="A66" s="325"/>
      <c r="B66" s="326"/>
      <c r="C66" s="327"/>
      <c r="D66" s="328"/>
      <c r="E66" s="328"/>
      <c r="F66" s="328"/>
      <c r="G66" s="328"/>
    </row>
    <row r="67" spans="1:7" ht="13.15" customHeight="1" x14ac:dyDescent="0.2">
      <c r="A67" s="329"/>
      <c r="B67" s="330"/>
      <c r="C67" s="331"/>
      <c r="D67" s="332"/>
      <c r="E67" s="332"/>
      <c r="F67" s="332"/>
      <c r="G67" s="332"/>
    </row>
    <row r="68" spans="1:7" ht="13.15" customHeight="1" x14ac:dyDescent="0.2">
      <c r="A68" s="325"/>
      <c r="B68" s="326"/>
      <c r="C68" s="327"/>
      <c r="D68" s="328"/>
      <c r="E68" s="328"/>
      <c r="F68" s="328"/>
      <c r="G68" s="328"/>
    </row>
    <row r="69" spans="1:7" ht="13.15" customHeight="1" x14ac:dyDescent="0.2">
      <c r="A69" s="329"/>
      <c r="B69" s="330"/>
      <c r="C69" s="331"/>
      <c r="D69" s="332"/>
      <c r="E69" s="332"/>
      <c r="F69" s="332"/>
      <c r="G69" s="332"/>
    </row>
    <row r="70" spans="1:7" ht="13.15" customHeight="1" x14ac:dyDescent="0.2">
      <c r="A70" s="325"/>
      <c r="B70" s="326"/>
      <c r="C70" s="327"/>
      <c r="D70" s="328"/>
      <c r="E70" s="328"/>
      <c r="F70" s="328"/>
      <c r="G70" s="328"/>
    </row>
    <row r="71" spans="1:7" ht="13.15" customHeight="1" x14ac:dyDescent="0.2">
      <c r="A71" s="329"/>
      <c r="B71" s="330"/>
      <c r="C71" s="331"/>
      <c r="D71" s="332"/>
      <c r="E71" s="332"/>
      <c r="F71" s="332"/>
      <c r="G71" s="332"/>
    </row>
    <row r="72" spans="1:7" ht="13.15" customHeight="1" x14ac:dyDescent="0.2">
      <c r="A72" s="325"/>
      <c r="B72" s="326"/>
      <c r="C72" s="327"/>
      <c r="D72" s="328"/>
      <c r="E72" s="328"/>
      <c r="F72" s="328"/>
      <c r="G72" s="328"/>
    </row>
    <row r="73" spans="1:7" ht="13.15" customHeight="1" x14ac:dyDescent="0.2">
      <c r="A73" s="329"/>
      <c r="B73" s="330"/>
      <c r="C73" s="331"/>
      <c r="D73" s="332"/>
      <c r="E73" s="332"/>
      <c r="F73" s="332"/>
      <c r="G73" s="332"/>
    </row>
    <row r="74" spans="1:7" x14ac:dyDescent="0.2">
      <c r="A74" s="325"/>
      <c r="B74" s="326"/>
      <c r="C74" s="327"/>
      <c r="D74" s="328"/>
      <c r="E74" s="328"/>
      <c r="F74" s="328"/>
      <c r="G74" s="328"/>
    </row>
    <row r="75" spans="1:7" x14ac:dyDescent="0.2">
      <c r="A75" s="329"/>
      <c r="B75" s="330"/>
      <c r="C75" s="331"/>
      <c r="D75" s="332"/>
      <c r="E75" s="332"/>
      <c r="F75" s="332"/>
      <c r="G75" s="332"/>
    </row>
    <row r="76" spans="1:7" x14ac:dyDescent="0.2">
      <c r="A76" s="325"/>
      <c r="B76" s="326"/>
      <c r="C76" s="327"/>
      <c r="D76" s="328"/>
      <c r="E76" s="328"/>
      <c r="F76" s="328"/>
      <c r="G76" s="328"/>
    </row>
    <row r="77" spans="1:7" x14ac:dyDescent="0.2">
      <c r="A77" s="329"/>
      <c r="B77" s="330"/>
      <c r="C77" s="331"/>
      <c r="D77" s="332"/>
      <c r="E77" s="332"/>
      <c r="F77" s="332"/>
      <c r="G77" s="332"/>
    </row>
    <row r="78" spans="1:7" x14ac:dyDescent="0.2">
      <c r="A78" s="325"/>
      <c r="B78" s="326"/>
      <c r="C78" s="327"/>
      <c r="D78" s="328"/>
      <c r="E78" s="328"/>
      <c r="F78" s="328"/>
      <c r="G78" s="328"/>
    </row>
    <row r="79" spans="1:7" x14ac:dyDescent="0.2">
      <c r="A79" s="329"/>
      <c r="B79" s="330"/>
      <c r="C79" s="331"/>
      <c r="D79" s="332"/>
      <c r="E79" s="332"/>
      <c r="F79" s="332"/>
      <c r="G79" s="332"/>
    </row>
    <row r="80" spans="1:7" x14ac:dyDescent="0.2">
      <c r="A80" s="325"/>
      <c r="B80" s="326"/>
      <c r="C80" s="327"/>
      <c r="D80" s="328"/>
      <c r="E80" s="328"/>
      <c r="F80" s="328"/>
      <c r="G80" s="328"/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2FB27-EC05-40B3-AC7A-BABA0D94F2A2}">
  <sheetPr codeName="List8">
    <tabColor rgb="FF33CCFF"/>
  </sheetPr>
  <dimension ref="A1:Q32"/>
  <sheetViews>
    <sheetView showGridLines="0" topLeftCell="A10" zoomScaleNormal="100" zoomScaleSheetLayoutView="100" workbookViewId="0">
      <selection activeCell="H34" sqref="H34"/>
    </sheetView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270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271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tr">
        <f>VLOOKUP($P$1,[1]System!$N$2:$O$16,2,0)</f>
        <v>Karlovarský kraj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272</v>
      </c>
      <c r="C6" s="27"/>
      <c r="D6" s="49">
        <v>193.81829999999999</v>
      </c>
      <c r="E6" s="28" t="s">
        <v>273</v>
      </c>
      <c r="F6" s="22"/>
    </row>
    <row r="7" spans="1:17" s="339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110.28570000000001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274</v>
      </c>
      <c r="D10" s="48">
        <v>124.3428</v>
      </c>
      <c r="E10" s="39" t="s">
        <v>273</v>
      </c>
    </row>
    <row r="11" spans="1:17" ht="19.5" customHeight="1" x14ac:dyDescent="0.2">
      <c r="B11" s="40" t="s">
        <v>10</v>
      </c>
      <c r="C11" s="37" t="s">
        <v>275</v>
      </c>
      <c r="D11" s="48">
        <v>156.96170000000001</v>
      </c>
      <c r="E11" s="39" t="s">
        <v>273</v>
      </c>
    </row>
    <row r="12" spans="1:17" ht="19.5" customHeight="1" x14ac:dyDescent="0.2">
      <c r="B12" s="40" t="s">
        <v>12</v>
      </c>
      <c r="C12" s="37" t="s">
        <v>276</v>
      </c>
      <c r="D12" s="48">
        <v>193.81829999999999</v>
      </c>
      <c r="E12" s="39" t="s">
        <v>273</v>
      </c>
      <c r="L12" s="344"/>
    </row>
    <row r="13" spans="1:17" ht="19.5" customHeight="1" x14ac:dyDescent="0.2">
      <c r="B13" s="40" t="s">
        <v>14</v>
      </c>
      <c r="C13" s="37" t="s">
        <v>277</v>
      </c>
      <c r="D13" s="48">
        <v>231.15180000000001</v>
      </c>
      <c r="E13" s="39" t="s">
        <v>273</v>
      </c>
      <c r="L13" s="344"/>
    </row>
    <row r="14" spans="1:17" ht="19.5" customHeight="1" x14ac:dyDescent="0.2">
      <c r="B14" s="40" t="s">
        <v>16</v>
      </c>
      <c r="C14" s="37" t="s">
        <v>278</v>
      </c>
      <c r="D14" s="48">
        <v>274.4477</v>
      </c>
      <c r="E14" s="39" t="s">
        <v>273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279</v>
      </c>
      <c r="C16" s="27"/>
      <c r="D16" s="49">
        <v>199.39109999999999</v>
      </c>
      <c r="E16" s="28" t="s">
        <v>273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f>D11-D10</f>
        <v>32.618900000000011</v>
      </c>
      <c r="C22" s="55">
        <f>D11</f>
        <v>156.96170000000001</v>
      </c>
      <c r="D22" s="56">
        <f>D12-D11</f>
        <v>36.856599999999986</v>
      </c>
      <c r="E22" s="56">
        <f>D13-D12</f>
        <v>37.333500000000015</v>
      </c>
      <c r="F22" s="56">
        <f>D14-D13</f>
        <v>43.295899999999989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280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1FB1-211E-4C34-BB08-56D10D895210}">
  <sheetPr codeName="List15">
    <tabColor rgb="FF66FFFF"/>
  </sheetPr>
  <dimension ref="A1:Q55"/>
  <sheetViews>
    <sheetView showGridLines="0" zoomScaleNormal="100" zoomScaleSheetLayoutView="100" workbookViewId="0">
      <selection activeCell="H34" sqref="H34"/>
    </sheetView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281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282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tr">
        <f>VLOOKUP($P$1,[1]System!$N$2:$O$16,2,0)</f>
        <v>Karlovarský kraj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283</v>
      </c>
      <c r="D6" s="367" t="s">
        <v>284</v>
      </c>
      <c r="E6" s="368"/>
      <c r="F6" s="367" t="s">
        <v>285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273</v>
      </c>
      <c r="D10" s="369" t="s">
        <v>273</v>
      </c>
      <c r="E10" s="369" t="s">
        <v>273</v>
      </c>
      <c r="F10" s="369" t="s">
        <v>273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16.5748</v>
      </c>
      <c r="C12" s="373">
        <v>193.81829999999999</v>
      </c>
      <c r="D12" s="374">
        <v>124.3428</v>
      </c>
      <c r="E12" s="374">
        <v>274.4477</v>
      </c>
      <c r="F12" s="373">
        <v>199.39109999999999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3.0499999999999999E-2</v>
      </c>
      <c r="C13" s="378">
        <v>136.28</v>
      </c>
      <c r="D13" s="379">
        <v>78.39</v>
      </c>
      <c r="E13" s="379">
        <v>195.34620000000001</v>
      </c>
      <c r="F13" s="378">
        <v>136.614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1.3601000000000001</v>
      </c>
      <c r="C14" s="382">
        <v>174.07220000000001</v>
      </c>
      <c r="D14" s="383">
        <v>123.2182</v>
      </c>
      <c r="E14" s="383">
        <v>216.29519999999999</v>
      </c>
      <c r="F14" s="382">
        <v>172.36019999999999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2.9066000000000001</v>
      </c>
      <c r="C15" s="382">
        <v>191.1052</v>
      </c>
      <c r="D15" s="383">
        <v>128.76509999999999</v>
      </c>
      <c r="E15" s="383">
        <v>249.3913</v>
      </c>
      <c r="F15" s="382">
        <v>192.1679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5.1407999999999996</v>
      </c>
      <c r="C16" s="382">
        <v>196.46969999999999</v>
      </c>
      <c r="D16" s="383">
        <v>127.6863</v>
      </c>
      <c r="E16" s="383">
        <v>277.49709999999999</v>
      </c>
      <c r="F16" s="382">
        <v>202.21530000000001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5.0273000000000003</v>
      </c>
      <c r="C17" s="382">
        <v>199.65809999999999</v>
      </c>
      <c r="D17" s="383">
        <v>124.12</v>
      </c>
      <c r="E17" s="383">
        <v>289.32569999999998</v>
      </c>
      <c r="F17" s="382">
        <v>207.12090000000001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2.1092</v>
      </c>
      <c r="C18" s="382">
        <v>197.29400000000001</v>
      </c>
      <c r="D18" s="383">
        <v>114.15</v>
      </c>
      <c r="E18" s="383">
        <v>289.38869999999997</v>
      </c>
      <c r="F18" s="382">
        <v>202.37870000000001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5.6083999999999996</v>
      </c>
      <c r="C20" s="388">
        <v>208.47470000000001</v>
      </c>
      <c r="D20" s="389">
        <v>136.34039999999999</v>
      </c>
      <c r="E20" s="389">
        <v>292.89760000000001</v>
      </c>
      <c r="F20" s="388">
        <v>214.36850000000001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9.7999999999999997E-3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0.58089999999999997</v>
      </c>
      <c r="C22" s="382">
        <v>183.45</v>
      </c>
      <c r="D22" s="383">
        <v>132.7602</v>
      </c>
      <c r="E22" s="383">
        <v>218.71100000000001</v>
      </c>
      <c r="F22" s="382">
        <v>179.97649999999999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1.1873</v>
      </c>
      <c r="C23" s="382">
        <v>213.7731</v>
      </c>
      <c r="D23" s="383">
        <v>152.45240000000001</v>
      </c>
      <c r="E23" s="383">
        <v>259.67989999999998</v>
      </c>
      <c r="F23" s="382">
        <v>212.08459999999999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1.6429</v>
      </c>
      <c r="C24" s="382">
        <v>223.54910000000001</v>
      </c>
      <c r="D24" s="383">
        <v>143.1208</v>
      </c>
      <c r="E24" s="383">
        <v>306.35539999999997</v>
      </c>
      <c r="F24" s="382">
        <v>226.4034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1.417</v>
      </c>
      <c r="C25" s="382">
        <v>209.9941</v>
      </c>
      <c r="D25" s="383">
        <v>134.553</v>
      </c>
      <c r="E25" s="383">
        <v>313.2595</v>
      </c>
      <c r="F25" s="382">
        <v>221.18450000000001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0.77029999999999998</v>
      </c>
      <c r="C26" s="382">
        <v>197.0609</v>
      </c>
      <c r="D26" s="383">
        <v>119.4123</v>
      </c>
      <c r="E26" s="383">
        <v>307.28480000000002</v>
      </c>
      <c r="F26" s="382">
        <v>206.83519999999999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10.9664</v>
      </c>
      <c r="C28" s="388">
        <v>186.57929999999999</v>
      </c>
      <c r="D28" s="389">
        <v>119.57</v>
      </c>
      <c r="E28" s="389">
        <v>262.61290000000002</v>
      </c>
      <c r="F28" s="388">
        <v>191.73140000000001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2.07E-2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0.77910000000000001</v>
      </c>
      <c r="C30" s="382">
        <v>166.92779999999999</v>
      </c>
      <c r="D30" s="383">
        <v>121.3066</v>
      </c>
      <c r="E30" s="383">
        <v>212.6489</v>
      </c>
      <c r="F30" s="382">
        <v>166.68190000000001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1.7193000000000001</v>
      </c>
      <c r="C31" s="382">
        <v>176.2603</v>
      </c>
      <c r="D31" s="383">
        <v>120.41</v>
      </c>
      <c r="E31" s="383">
        <v>237.50909999999999</v>
      </c>
      <c r="F31" s="382">
        <v>178.4144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3.4977999999999998</v>
      </c>
      <c r="C32" s="382">
        <v>186.44</v>
      </c>
      <c r="D32" s="383">
        <v>121.85</v>
      </c>
      <c r="E32" s="383">
        <v>260.94159999999999</v>
      </c>
      <c r="F32" s="382">
        <v>190.85400000000001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3.6101999999999999</v>
      </c>
      <c r="C33" s="382">
        <v>195.42410000000001</v>
      </c>
      <c r="D33" s="383">
        <v>119.67</v>
      </c>
      <c r="E33" s="383">
        <v>279.91219999999998</v>
      </c>
      <c r="F33" s="382">
        <v>201.60079999999999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1.3388</v>
      </c>
      <c r="C34" s="382">
        <v>197.41</v>
      </c>
      <c r="D34" s="383">
        <v>111.27</v>
      </c>
      <c r="E34" s="383">
        <v>278.28629999999998</v>
      </c>
      <c r="F34" s="382">
        <v>199.81450000000001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9074-665C-4FA1-A3E5-CE28553762DA}">
  <sheetPr codeName="List17">
    <tabColor rgb="FF66FFFF"/>
  </sheetPr>
  <dimension ref="A1:S134"/>
  <sheetViews>
    <sheetView showGridLines="0" zoomScaleNormal="100" zoomScaleSheetLayoutView="100" workbookViewId="0">
      <selection activeCell="H34" sqref="H34"/>
    </sheetView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3"/>
      <c r="D1" s="1"/>
      <c r="E1" s="2"/>
      <c r="F1" s="3" t="s">
        <v>286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287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tr">
        <f>VLOOKUP($P$1,[1]System!$N$2:$O$16,2,0)</f>
        <v>Karlovarský kraj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288</v>
      </c>
      <c r="B7" s="256" t="s">
        <v>31</v>
      </c>
      <c r="C7" s="367" t="s">
        <v>283</v>
      </c>
      <c r="D7" s="367" t="s">
        <v>284</v>
      </c>
      <c r="E7" s="368"/>
      <c r="F7" s="367" t="s">
        <v>285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273</v>
      </c>
      <c r="D11" s="369" t="s">
        <v>273</v>
      </c>
      <c r="E11" s="369" t="s">
        <v>273</v>
      </c>
      <c r="F11" s="369" t="s">
        <v>273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186</v>
      </c>
      <c r="B13" s="326">
        <v>4.1500000000000002E-2</v>
      </c>
      <c r="C13" s="407">
        <v>380.27390000000003</v>
      </c>
      <c r="D13" s="408">
        <v>270.66820000000001</v>
      </c>
      <c r="E13" s="408">
        <v>603.86270000000002</v>
      </c>
      <c r="F13" s="408">
        <v>415.68529999999998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187</v>
      </c>
      <c r="B14" s="330">
        <v>4.3299999999999998E-2</v>
      </c>
      <c r="C14" s="410">
        <v>282.93979999999999</v>
      </c>
      <c r="D14" s="411">
        <v>195.03</v>
      </c>
      <c r="E14" s="411">
        <v>381.8528</v>
      </c>
      <c r="F14" s="411">
        <v>283.2937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188</v>
      </c>
      <c r="B15" s="326">
        <v>7.6300000000000007E-2</v>
      </c>
      <c r="C15" s="407">
        <v>266.76929999999999</v>
      </c>
      <c r="D15" s="408">
        <v>196.05969999999999</v>
      </c>
      <c r="E15" s="408">
        <v>418.2801</v>
      </c>
      <c r="F15" s="408">
        <v>288.47370000000001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189</v>
      </c>
      <c r="B16" s="330">
        <v>0.12379999999999999</v>
      </c>
      <c r="C16" s="410">
        <v>266.04289999999997</v>
      </c>
      <c r="D16" s="411">
        <v>220.7689</v>
      </c>
      <c r="E16" s="411">
        <v>359.39089999999999</v>
      </c>
      <c r="F16" s="411">
        <v>281.17509999999999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190</v>
      </c>
      <c r="B17" s="326">
        <v>0.22689999999999999</v>
      </c>
      <c r="C17" s="407">
        <v>343.02789999999999</v>
      </c>
      <c r="D17" s="408">
        <v>253.53890000000001</v>
      </c>
      <c r="E17" s="408">
        <v>433.33929999999998</v>
      </c>
      <c r="F17" s="408">
        <v>343.46409999999997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191</v>
      </c>
      <c r="B18" s="330">
        <v>6.5799999999999997E-2</v>
      </c>
      <c r="C18" s="410">
        <v>338.30270000000002</v>
      </c>
      <c r="D18" s="411">
        <v>232.197</v>
      </c>
      <c r="E18" s="411">
        <v>481.88580000000002</v>
      </c>
      <c r="F18" s="411">
        <v>354.4384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192</v>
      </c>
      <c r="B19" s="326">
        <v>0.151</v>
      </c>
      <c r="C19" s="407">
        <v>257.06529999999998</v>
      </c>
      <c r="D19" s="408">
        <v>221.68389999999999</v>
      </c>
      <c r="E19" s="408">
        <v>309.37439999999998</v>
      </c>
      <c r="F19" s="408">
        <v>262.15039999999999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193</v>
      </c>
      <c r="B20" s="330">
        <v>0.30049999999999999</v>
      </c>
      <c r="C20" s="410">
        <v>217.6173</v>
      </c>
      <c r="D20" s="411">
        <v>187.69300000000001</v>
      </c>
      <c r="E20" s="411">
        <v>289.28370000000001</v>
      </c>
      <c r="F20" s="411">
        <v>229.31630000000001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194</v>
      </c>
      <c r="B21" s="326">
        <v>1.1315</v>
      </c>
      <c r="C21" s="407">
        <v>221.5052</v>
      </c>
      <c r="D21" s="408">
        <v>185.02520000000001</v>
      </c>
      <c r="E21" s="408">
        <v>280.29719999999998</v>
      </c>
      <c r="F21" s="408">
        <v>229.73509999999999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195</v>
      </c>
      <c r="B22" s="330">
        <v>0.60089999999999999</v>
      </c>
      <c r="C22" s="410">
        <v>220.20920000000001</v>
      </c>
      <c r="D22" s="411">
        <v>189.5395</v>
      </c>
      <c r="E22" s="411">
        <v>278.09219999999999</v>
      </c>
      <c r="F22" s="411">
        <v>227.03200000000001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196</v>
      </c>
      <c r="B23" s="326">
        <v>0.61460000000000004</v>
      </c>
      <c r="C23" s="407">
        <v>191.54849999999999</v>
      </c>
      <c r="D23" s="408">
        <v>164.86940000000001</v>
      </c>
      <c r="E23" s="408">
        <v>231.6345</v>
      </c>
      <c r="F23" s="408">
        <v>195.0608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197</v>
      </c>
      <c r="B24" s="330">
        <v>0.30769999999999997</v>
      </c>
      <c r="C24" s="410">
        <v>221.328</v>
      </c>
      <c r="D24" s="411">
        <v>180.2251</v>
      </c>
      <c r="E24" s="411">
        <v>275.26589999999999</v>
      </c>
      <c r="F24" s="411">
        <v>228.77629999999999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198</v>
      </c>
      <c r="B25" s="326">
        <v>0.40639999999999998</v>
      </c>
      <c r="C25" s="407">
        <v>196.06569999999999</v>
      </c>
      <c r="D25" s="408">
        <v>163.69999999999999</v>
      </c>
      <c r="E25" s="408">
        <v>261.29840000000002</v>
      </c>
      <c r="F25" s="408">
        <v>206.8981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199</v>
      </c>
      <c r="B26" s="330">
        <v>7.7200000000000005E-2</v>
      </c>
      <c r="C26" s="410">
        <v>194.0077</v>
      </c>
      <c r="D26" s="411">
        <v>152.16550000000001</v>
      </c>
      <c r="E26" s="411">
        <v>232.3151</v>
      </c>
      <c r="F26" s="411">
        <v>191.88489999999999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200</v>
      </c>
      <c r="B27" s="326">
        <v>0.22420000000000001</v>
      </c>
      <c r="C27" s="407">
        <v>207.9196</v>
      </c>
      <c r="D27" s="408">
        <v>142.47550000000001</v>
      </c>
      <c r="E27" s="408">
        <v>329.06700000000001</v>
      </c>
      <c r="F27" s="408">
        <v>228.91579999999999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201</v>
      </c>
      <c r="B28" s="330">
        <v>0.05</v>
      </c>
      <c r="C28" s="410">
        <v>240.5127</v>
      </c>
      <c r="D28" s="411">
        <v>210.0061</v>
      </c>
      <c r="E28" s="411">
        <v>273.63830000000002</v>
      </c>
      <c r="F28" s="411">
        <v>243.619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202</v>
      </c>
      <c r="B29" s="326">
        <v>0.1114</v>
      </c>
      <c r="C29" s="407">
        <v>183.32079999999999</v>
      </c>
      <c r="D29" s="408">
        <v>144.4915</v>
      </c>
      <c r="E29" s="408">
        <v>222.86920000000001</v>
      </c>
      <c r="F29" s="408">
        <v>184.31780000000001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203</v>
      </c>
      <c r="B30" s="330">
        <v>8.2600000000000007E-2</v>
      </c>
      <c r="C30" s="410">
        <v>187.13339999999999</v>
      </c>
      <c r="D30" s="411">
        <v>146.07320000000001</v>
      </c>
      <c r="E30" s="411">
        <v>226.78280000000001</v>
      </c>
      <c r="F30" s="411">
        <v>185.2157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204</v>
      </c>
      <c r="B31" s="326">
        <v>6.8099999999999994E-2</v>
      </c>
      <c r="C31" s="407">
        <v>182.6473</v>
      </c>
      <c r="D31" s="408">
        <v>152.85079999999999</v>
      </c>
      <c r="E31" s="408">
        <v>227.27529999999999</v>
      </c>
      <c r="F31" s="408">
        <v>186.1797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205</v>
      </c>
      <c r="B32" s="330">
        <v>0.14510000000000001</v>
      </c>
      <c r="C32" s="410">
        <v>231.0967</v>
      </c>
      <c r="D32" s="411">
        <v>205.7517</v>
      </c>
      <c r="E32" s="411">
        <v>273.85700000000003</v>
      </c>
      <c r="F32" s="411">
        <v>236.5925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206</v>
      </c>
      <c r="B33" s="326">
        <v>3.09E-2</v>
      </c>
      <c r="C33" s="407">
        <v>188.7286</v>
      </c>
      <c r="D33" s="408">
        <v>135.41999999999999</v>
      </c>
      <c r="E33" s="408">
        <v>220.3828</v>
      </c>
      <c r="F33" s="408">
        <v>179.4984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207</v>
      </c>
      <c r="B34" s="330">
        <v>0.43309999999999998</v>
      </c>
      <c r="C34" s="410">
        <v>187.06120000000001</v>
      </c>
      <c r="D34" s="411">
        <v>147.17930000000001</v>
      </c>
      <c r="E34" s="411">
        <v>251.22880000000001</v>
      </c>
      <c r="F34" s="411">
        <v>195.75450000000001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208</v>
      </c>
      <c r="B35" s="326">
        <v>8.5300000000000001E-2</v>
      </c>
      <c r="C35" s="407">
        <v>156.6618</v>
      </c>
      <c r="D35" s="408">
        <v>129.41</v>
      </c>
      <c r="E35" s="408">
        <v>178.87</v>
      </c>
      <c r="F35" s="408">
        <v>156.90049999999999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209</v>
      </c>
      <c r="B36" s="330">
        <v>0.17150000000000001</v>
      </c>
      <c r="C36" s="410">
        <v>240.13849999999999</v>
      </c>
      <c r="D36" s="411">
        <v>186.15299999999999</v>
      </c>
      <c r="E36" s="411">
        <v>326.8716</v>
      </c>
      <c r="F36" s="411">
        <v>247.18350000000001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210</v>
      </c>
      <c r="B37" s="326">
        <v>0.78680000000000005</v>
      </c>
      <c r="C37" s="407">
        <v>174.99080000000001</v>
      </c>
      <c r="D37" s="408">
        <v>142.44</v>
      </c>
      <c r="E37" s="408">
        <v>240.2473</v>
      </c>
      <c r="F37" s="408">
        <v>185.70259999999999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211</v>
      </c>
      <c r="B38" s="330">
        <v>0.27389999999999998</v>
      </c>
      <c r="C38" s="410">
        <v>212.4597</v>
      </c>
      <c r="D38" s="411">
        <v>180.9007</v>
      </c>
      <c r="E38" s="411">
        <v>268.49079999999998</v>
      </c>
      <c r="F38" s="411">
        <v>218.75149999999999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212</v>
      </c>
      <c r="B39" s="326">
        <v>0.21820000000000001</v>
      </c>
      <c r="C39" s="407">
        <v>149.36490000000001</v>
      </c>
      <c r="D39" s="408">
        <v>119.05</v>
      </c>
      <c r="E39" s="408">
        <v>187.6035</v>
      </c>
      <c r="F39" s="408">
        <v>155.6233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213</v>
      </c>
      <c r="B40" s="330">
        <v>4.4999999999999998E-2</v>
      </c>
      <c r="C40" s="410">
        <v>176.05860000000001</v>
      </c>
      <c r="D40" s="411">
        <v>152.4862</v>
      </c>
      <c r="E40" s="411">
        <v>195.17439999999999</v>
      </c>
      <c r="F40" s="411">
        <v>174.94880000000001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214</v>
      </c>
      <c r="B41" s="326">
        <v>1.2146999999999999</v>
      </c>
      <c r="C41" s="407">
        <v>242.1182</v>
      </c>
      <c r="D41" s="408">
        <v>200.2833</v>
      </c>
      <c r="E41" s="408">
        <v>300.77280000000002</v>
      </c>
      <c r="F41" s="408">
        <v>247.36920000000001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215</v>
      </c>
      <c r="B42" s="330">
        <v>3.5799999999999998E-2</v>
      </c>
      <c r="C42" s="410">
        <v>168.19540000000001</v>
      </c>
      <c r="D42" s="411">
        <v>128.56</v>
      </c>
      <c r="E42" s="411">
        <v>184.4384</v>
      </c>
      <c r="F42" s="411">
        <v>165.0077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216</v>
      </c>
      <c r="B43" s="326">
        <v>0.29310000000000003</v>
      </c>
      <c r="C43" s="407">
        <v>195.08189999999999</v>
      </c>
      <c r="D43" s="408">
        <v>153.10249999999999</v>
      </c>
      <c r="E43" s="408">
        <v>233.5634</v>
      </c>
      <c r="F43" s="408">
        <v>194.8664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217</v>
      </c>
      <c r="B44" s="330">
        <v>0.24510000000000001</v>
      </c>
      <c r="C44" s="410">
        <v>165.19</v>
      </c>
      <c r="D44" s="411">
        <v>130.34</v>
      </c>
      <c r="E44" s="411">
        <v>212.78989999999999</v>
      </c>
      <c r="F44" s="411">
        <v>170.9803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218</v>
      </c>
      <c r="B45" s="326">
        <v>4.0899999999999999E-2</v>
      </c>
      <c r="C45" s="407">
        <v>165.93209999999999</v>
      </c>
      <c r="D45" s="408">
        <v>137.9136</v>
      </c>
      <c r="E45" s="408">
        <v>201.9222</v>
      </c>
      <c r="F45" s="408">
        <v>166.86279999999999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219</v>
      </c>
      <c r="B46" s="330">
        <v>0.10979999999999999</v>
      </c>
      <c r="C46" s="410">
        <v>181.7756</v>
      </c>
      <c r="D46" s="411">
        <v>155.87710000000001</v>
      </c>
      <c r="E46" s="411">
        <v>234.38229999999999</v>
      </c>
      <c r="F46" s="411">
        <v>193.15110000000001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220</v>
      </c>
      <c r="B47" s="326">
        <v>0.1666</v>
      </c>
      <c r="C47" s="407">
        <v>147.6173</v>
      </c>
      <c r="D47" s="408">
        <v>115.26</v>
      </c>
      <c r="E47" s="408">
        <v>187.86259999999999</v>
      </c>
      <c r="F47" s="408">
        <v>151.90559999999999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221</v>
      </c>
      <c r="B48" s="330">
        <v>7.0599999999999996E-2</v>
      </c>
      <c r="C48" s="410">
        <v>155.2842</v>
      </c>
      <c r="D48" s="411">
        <v>133.8792</v>
      </c>
      <c r="E48" s="411">
        <v>182.34219999999999</v>
      </c>
      <c r="F48" s="411">
        <v>155.50880000000001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222</v>
      </c>
      <c r="B49" s="326">
        <v>0.4955</v>
      </c>
      <c r="C49" s="407">
        <v>185.57069999999999</v>
      </c>
      <c r="D49" s="408">
        <v>148.08109999999999</v>
      </c>
      <c r="E49" s="408">
        <v>223.2251</v>
      </c>
      <c r="F49" s="408">
        <v>185.5342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223</v>
      </c>
      <c r="B50" s="330">
        <v>0.4743</v>
      </c>
      <c r="C50" s="410">
        <v>130.87</v>
      </c>
      <c r="D50" s="411">
        <v>101.8678</v>
      </c>
      <c r="E50" s="411">
        <v>175.89779999999999</v>
      </c>
      <c r="F50" s="411">
        <v>136.2501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224</v>
      </c>
      <c r="B51" s="326">
        <v>0.16769999999999999</v>
      </c>
      <c r="C51" s="407">
        <v>157.4469</v>
      </c>
      <c r="D51" s="408">
        <v>115.61839999999999</v>
      </c>
      <c r="E51" s="408">
        <v>220.77610000000001</v>
      </c>
      <c r="F51" s="408">
        <v>165.87010000000001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225</v>
      </c>
      <c r="B52" s="330">
        <v>0.3034</v>
      </c>
      <c r="C52" s="410">
        <v>134.74289999999999</v>
      </c>
      <c r="D52" s="411">
        <v>100.56</v>
      </c>
      <c r="E52" s="411">
        <v>184.4648</v>
      </c>
      <c r="F52" s="411">
        <v>139.8254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226</v>
      </c>
      <c r="B53" s="326">
        <v>0.62860000000000005</v>
      </c>
      <c r="C53" s="407">
        <v>153.0592</v>
      </c>
      <c r="D53" s="408">
        <v>130.3048</v>
      </c>
      <c r="E53" s="408">
        <v>194.52879999999999</v>
      </c>
      <c r="F53" s="408">
        <v>157.6712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227</v>
      </c>
      <c r="B54" s="330">
        <v>0.35139999999999999</v>
      </c>
      <c r="C54" s="410">
        <v>181.79409999999999</v>
      </c>
      <c r="D54" s="411">
        <v>142.59010000000001</v>
      </c>
      <c r="E54" s="411">
        <v>220.15809999999999</v>
      </c>
      <c r="F54" s="411">
        <v>183.58160000000001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228</v>
      </c>
      <c r="B55" s="326">
        <v>0.1298</v>
      </c>
      <c r="C55" s="407">
        <v>215.49359999999999</v>
      </c>
      <c r="D55" s="408">
        <v>135.04740000000001</v>
      </c>
      <c r="E55" s="408">
        <v>234.7346</v>
      </c>
      <c r="F55" s="408">
        <v>199.49199999999999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229</v>
      </c>
      <c r="B56" s="330">
        <v>0.3538</v>
      </c>
      <c r="C56" s="410">
        <v>220.90270000000001</v>
      </c>
      <c r="D56" s="411">
        <v>181.40940000000001</v>
      </c>
      <c r="E56" s="411">
        <v>275.06459999999998</v>
      </c>
      <c r="F56" s="411">
        <v>225.51169999999999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230</v>
      </c>
      <c r="B57" s="326">
        <v>0.2422</v>
      </c>
      <c r="C57" s="407">
        <v>205.07060000000001</v>
      </c>
      <c r="D57" s="408">
        <v>142.38980000000001</v>
      </c>
      <c r="E57" s="408">
        <v>266.39069999999998</v>
      </c>
      <c r="F57" s="408">
        <v>204.84350000000001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231</v>
      </c>
      <c r="B58" s="330">
        <v>8.1799999999999998E-2</v>
      </c>
      <c r="C58" s="410">
        <v>153.04849999999999</v>
      </c>
      <c r="D58" s="411">
        <v>98.32</v>
      </c>
      <c r="E58" s="411">
        <v>174.10640000000001</v>
      </c>
      <c r="F58" s="411">
        <v>145.26560000000001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232</v>
      </c>
      <c r="B59" s="326">
        <v>3.9399999999999998E-2</v>
      </c>
      <c r="C59" s="407">
        <v>149.53</v>
      </c>
      <c r="D59" s="408">
        <v>133.8459</v>
      </c>
      <c r="E59" s="408">
        <v>189.42080000000001</v>
      </c>
      <c r="F59" s="408">
        <v>155.39099999999999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233</v>
      </c>
      <c r="B60" s="330">
        <v>4.7899999999999998E-2</v>
      </c>
      <c r="C60" s="410">
        <v>131.7448</v>
      </c>
      <c r="D60" s="411">
        <v>108.6737</v>
      </c>
      <c r="E60" s="411">
        <v>160.08000000000001</v>
      </c>
      <c r="F60" s="411">
        <v>133.11089999999999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234</v>
      </c>
      <c r="B61" s="326">
        <v>6.5600000000000006E-2</v>
      </c>
      <c r="C61" s="407">
        <v>144.7868</v>
      </c>
      <c r="D61" s="408">
        <v>129.3963</v>
      </c>
      <c r="E61" s="408">
        <v>173.6061</v>
      </c>
      <c r="F61" s="408">
        <v>148.46770000000001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235</v>
      </c>
      <c r="B62" s="330">
        <v>4.3099999999999999E-2</v>
      </c>
      <c r="C62" s="410">
        <v>138.1944</v>
      </c>
      <c r="D62" s="411">
        <v>106.64</v>
      </c>
      <c r="E62" s="411">
        <v>158.99019999999999</v>
      </c>
      <c r="F62" s="411">
        <v>136.1277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236</v>
      </c>
      <c r="B63" s="326">
        <v>0.83699999999999997</v>
      </c>
      <c r="C63" s="407">
        <v>106.7341</v>
      </c>
      <c r="D63" s="408">
        <v>88.68</v>
      </c>
      <c r="E63" s="408">
        <v>134.66</v>
      </c>
      <c r="F63" s="408">
        <v>110.58320000000001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237</v>
      </c>
      <c r="B64" s="330">
        <v>6.5799999999999997E-2</v>
      </c>
      <c r="C64" s="410">
        <v>115.55</v>
      </c>
      <c r="D64" s="411">
        <v>92.73</v>
      </c>
      <c r="E64" s="411">
        <v>150.22999999999999</v>
      </c>
      <c r="F64" s="411">
        <v>120.1397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/>
      <c r="B65" s="326"/>
      <c r="C65" s="407"/>
      <c r="D65" s="408"/>
      <c r="E65" s="408"/>
      <c r="F65" s="408"/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/>
      <c r="B66" s="330"/>
      <c r="C66" s="410"/>
      <c r="D66" s="411"/>
      <c r="E66" s="411"/>
      <c r="F66" s="411"/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/>
      <c r="B67" s="326"/>
      <c r="C67" s="407"/>
      <c r="D67" s="408"/>
      <c r="E67" s="408"/>
      <c r="F67" s="408"/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/>
      <c r="B68" s="330"/>
      <c r="C68" s="410"/>
      <c r="D68" s="411"/>
      <c r="E68" s="411"/>
      <c r="F68" s="411"/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/>
      <c r="B69" s="326"/>
      <c r="C69" s="407"/>
      <c r="D69" s="408"/>
      <c r="E69" s="408"/>
      <c r="F69" s="408"/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/>
      <c r="B70" s="330"/>
      <c r="C70" s="410"/>
      <c r="D70" s="411"/>
      <c r="E70" s="411"/>
      <c r="F70" s="411"/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/>
      <c r="B71" s="326"/>
      <c r="C71" s="407"/>
      <c r="D71" s="408"/>
      <c r="E71" s="408"/>
      <c r="F71" s="408"/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/>
      <c r="B72" s="330"/>
      <c r="C72" s="410"/>
      <c r="D72" s="411"/>
      <c r="E72" s="411"/>
      <c r="F72" s="411"/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/>
      <c r="B73" s="326"/>
      <c r="C73" s="407"/>
      <c r="D73" s="408"/>
      <c r="E73" s="408"/>
      <c r="F73" s="408"/>
    </row>
    <row r="74" spans="1:19" ht="13.5" x14ac:dyDescent="0.25">
      <c r="A74" s="409"/>
      <c r="B74" s="330"/>
      <c r="C74" s="410"/>
      <c r="D74" s="411"/>
      <c r="E74" s="411"/>
      <c r="F74" s="411"/>
    </row>
    <row r="75" spans="1:19" x14ac:dyDescent="0.2">
      <c r="A75" s="325"/>
      <c r="B75" s="326"/>
      <c r="C75" s="407"/>
      <c r="D75" s="408"/>
      <c r="E75" s="408"/>
      <c r="F75" s="408"/>
    </row>
    <row r="76" spans="1:19" ht="13.5" x14ac:dyDescent="0.25">
      <c r="A76" s="409"/>
      <c r="B76" s="330"/>
      <c r="C76" s="410"/>
      <c r="D76" s="411"/>
      <c r="E76" s="411"/>
      <c r="F76" s="411"/>
    </row>
    <row r="77" spans="1:19" x14ac:dyDescent="0.2">
      <c r="A77" s="325"/>
      <c r="B77" s="326"/>
      <c r="C77" s="407"/>
      <c r="D77" s="408"/>
      <c r="E77" s="408"/>
      <c r="F77" s="408"/>
    </row>
    <row r="78" spans="1:19" ht="13.5" x14ac:dyDescent="0.25">
      <c r="A78" s="409"/>
      <c r="B78" s="330"/>
      <c r="C78" s="410"/>
      <c r="D78" s="411"/>
      <c r="E78" s="411"/>
      <c r="F78" s="411"/>
    </row>
    <row r="79" spans="1:19" x14ac:dyDescent="0.2">
      <c r="A79" s="325"/>
      <c r="B79" s="326"/>
      <c r="C79" s="407"/>
      <c r="D79" s="408"/>
      <c r="E79" s="408"/>
      <c r="F79" s="408"/>
    </row>
    <row r="80" spans="1:19" ht="13.5" x14ac:dyDescent="0.25">
      <c r="A80" s="409"/>
      <c r="B80" s="330"/>
      <c r="C80" s="410"/>
      <c r="D80" s="411"/>
      <c r="E80" s="411"/>
      <c r="F80" s="411"/>
    </row>
    <row r="81" spans="1:6" x14ac:dyDescent="0.2">
      <c r="A81" s="325"/>
      <c r="B81" s="326"/>
      <c r="C81" s="407"/>
      <c r="D81" s="408"/>
      <c r="E81" s="408"/>
      <c r="F81" s="408"/>
    </row>
    <row r="82" spans="1:6" ht="13.5" x14ac:dyDescent="0.25">
      <c r="A82" s="409"/>
      <c r="B82" s="330"/>
      <c r="C82" s="410"/>
      <c r="D82" s="411"/>
      <c r="E82" s="411"/>
      <c r="F82" s="411"/>
    </row>
    <row r="83" spans="1:6" x14ac:dyDescent="0.2">
      <c r="A83" s="325"/>
      <c r="B83" s="326"/>
      <c r="C83" s="407"/>
      <c r="D83" s="408"/>
      <c r="E83" s="408"/>
      <c r="F83" s="408"/>
    </row>
    <row r="84" spans="1:6" ht="13.5" x14ac:dyDescent="0.25">
      <c r="A84" s="409"/>
      <c r="B84" s="330"/>
      <c r="C84" s="410"/>
      <c r="D84" s="411"/>
      <c r="E84" s="411"/>
      <c r="F84" s="411"/>
    </row>
    <row r="85" spans="1:6" x14ac:dyDescent="0.2">
      <c r="A85" s="325"/>
      <c r="B85" s="326"/>
      <c r="C85" s="407"/>
      <c r="D85" s="408"/>
      <c r="E85" s="408"/>
      <c r="F85" s="408"/>
    </row>
    <row r="86" spans="1:6" ht="13.5" x14ac:dyDescent="0.25">
      <c r="A86" s="409"/>
      <c r="B86" s="330"/>
      <c r="C86" s="410"/>
      <c r="D86" s="411"/>
      <c r="E86" s="411"/>
      <c r="F86" s="411"/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CZ041</dc:subject>
  <dc:creator>MPSV ČR</dc:creator>
  <cp:lastModifiedBy>Michal Novotný</cp:lastModifiedBy>
  <dcterms:created xsi:type="dcterms:W3CDTF">2020-03-23T07:54:37Z</dcterms:created>
  <dcterms:modified xsi:type="dcterms:W3CDTF">2020-03-23T07:54:39Z</dcterms:modified>
</cp:coreProperties>
</file>