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0\"/>
    </mc:Choice>
  </mc:AlternateContent>
  <bookViews>
    <workbookView xWindow="480" yWindow="60" windowWidth="15570" windowHeight="11565"/>
  </bookViews>
  <sheets>
    <sheet name="Nemocenské 2020" sheetId="1" r:id="rId1"/>
  </sheets>
  <calcPr calcId="162913"/>
</workbook>
</file>

<file path=xl/calcChain.xml><?xml version="1.0" encoding="utf-8"?>
<calcChain xmlns="http://schemas.openxmlformats.org/spreadsheetml/2006/main">
  <c r="G5" i="1" l="1"/>
  <c r="B20" i="1" l="1"/>
  <c r="B19" i="1"/>
  <c r="B18" i="1"/>
  <c r="H14" i="1"/>
  <c r="G14" i="1" s="1"/>
  <c r="H13" i="1"/>
  <c r="G13" i="1" s="1"/>
  <c r="H7" i="1"/>
  <c r="H8" i="1" s="1"/>
  <c r="K5" i="1"/>
  <c r="L5" i="1" s="1"/>
  <c r="H9" i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3" i="1"/>
  <c r="E24" i="1"/>
  <c r="F24" i="1"/>
  <c r="H10" i="1" l="1"/>
  <c r="H25" i="1"/>
</calcChain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<sst xmlns="http://schemas.openxmlformats.org/spreadsheetml/2006/main" count="41" uniqueCount="33">
  <si>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</si>
  <si>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</si>
  <si>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</si>
  <si>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</si>
  <si>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</si>
  <si>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</si>
  <si>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</si>
  <si>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</si>
  <si>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</si>
  <si>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</si>
  <si>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</si>
  <si>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</si>
  <si>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</si>
  <si>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</si>
  <si>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</si>
  <si>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</si>
  <si>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</si>
  <si>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</si>
  <si>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</si>
  <si>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</si>
  <si>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</si>
  <si>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</si>
  <si>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</si>
  <si>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</si>
  <si>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</si>
  <si>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</si>
  <si>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 xml:space="preserve">Vyměřovací základ 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</si>
  <si>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vertAlign val="superscript"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3)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</si>
  <si>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2020</t>
    </r>
  </si>
  <si>
    <r>
      <t>1)</t>
    </r>
    <r>
      <rPr>
        <i/>
        <sz val="10"/>
        <rFont val="Arial"/>
        <family val="2"/>
        <charset val="238"/>
      </rPr>
      <t xml:space="preserve"> Počet kalendářních dnů od 1. dne dočasné pracovní neschopnosti nebo nařízené  karantény.</t>
    </r>
  </si>
  <si>
    <r>
      <t xml:space="preserve">Podrobný výpočet nemocenského </t>
    </r>
    <r>
      <rPr>
        <b/>
        <vertAlign val="superscript"/>
        <sz val="11"/>
        <rFont val="Arial CE"/>
        <charset val="238"/>
      </rPr>
      <t>4)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</si>
  <si>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</si>
  <si>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  <charset val="238"/>
      </rPr>
      <t xml:space="preserve">4) </t>
    </r>
    <r>
      <rPr>
        <i/>
        <sz val="10"/>
        <rFont val="Arial"/>
        <family val="2"/>
        <charset val="238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</si>
</sst>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8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164" fontId="25" fillId="2" borderId="0" xfId="0" applyNumberFormat="1" applyFont="1" applyFill="1" applyBorder="1" applyAlignment="1" applyProtection="1">
      <alignment horizontal="center"/>
    </xf>
    <xf numFmtId="164" fontId="26" fillId="2" borderId="4" xfId="0" applyNumberFormat="1" applyFont="1" applyFill="1" applyBorder="1" applyAlignment="1" applyProtection="1">
      <alignment horizontal="left" vertical="center" indent="1"/>
    </xf>
    <xf numFmtId="164" fontId="26" fillId="2" borderId="5" xfId="0" applyNumberFormat="1" applyFont="1" applyFill="1" applyBorder="1" applyAlignment="1" applyProtection="1">
      <alignment vertical="center"/>
    </xf>
    <xf numFmtId="164" fontId="27" fillId="4" borderId="9" xfId="0" applyNumberFormat="1" applyFont="1" applyFill="1" applyBorder="1" applyAlignment="1" applyProtection="1">
      <alignment horizontal="left" vertical="center"/>
    </xf>
    <xf numFmtId="164" fontId="27" fillId="4" borderId="10" xfId="0" applyNumberFormat="1" applyFont="1" applyFill="1" applyBorder="1" applyAlignment="1" applyProtection="1">
      <alignment horizontal="center"/>
    </xf>
    <xf numFmtId="164" fontId="25" fillId="5" borderId="4" xfId="0" applyNumberFormat="1" applyFont="1" applyFill="1" applyBorder="1" applyAlignment="1" applyProtection="1">
      <alignment horizontal="left" vertical="center" indent="1"/>
    </xf>
    <xf numFmtId="164" fontId="25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8" fontId="22" fillId="2" borderId="0" xfId="2" applyNumberFormat="1" applyFont="1" applyFill="1" applyProtection="1"/>
    <xf numFmtId="164" fontId="29" fillId="2" borderId="0" xfId="2" applyFont="1" applyFill="1" applyProtection="1"/>
    <xf numFmtId="164" fontId="30" fillId="2" borderId="0" xfId="2" applyFont="1" applyFill="1" applyProtection="1"/>
    <xf numFmtId="164" fontId="31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2" xfId="0" applyNumberFormat="1" applyFont="1" applyFill="1" applyBorder="1" applyAlignment="1" applyProtection="1">
      <alignment vertical="center"/>
      <protection hidden="1"/>
    </xf>
    <xf numFmtId="165" fontId="21" fillId="2" borderId="2" xfId="0" applyNumberFormat="1" applyFont="1" applyFill="1" applyBorder="1" applyAlignment="1" applyProtection="1">
      <alignment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5" xfId="0" applyNumberFormat="1" applyFont="1" applyFill="1" applyBorder="1" applyProtection="1">
      <protection hidden="1"/>
    </xf>
    <xf numFmtId="4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0" xfId="0" applyNumberFormat="1" applyFont="1" applyFill="1" applyBorder="1" applyAlignment="1" applyProtection="1">
      <alignment vertical="center"/>
      <protection hidden="1"/>
    </xf>
    <xf numFmtId="164" fontId="21" fillId="2" borderId="0" xfId="0" applyNumberFormat="1" applyFont="1" applyFill="1" applyBorder="1" applyProtection="1">
      <protection hidden="1"/>
    </xf>
    <xf numFmtId="44" fontId="18" fillId="2" borderId="7" xfId="0" applyNumberFormat="1" applyFont="1" applyFill="1" applyBorder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vertical="center"/>
      <protection hidden="1"/>
    </xf>
    <xf numFmtId="42" fontId="26" fillId="2" borderId="8" xfId="0" applyNumberFormat="1" applyFont="1" applyFill="1" applyBorder="1" applyAlignment="1" applyProtection="1">
      <alignment vertical="center"/>
      <protection hidden="1"/>
    </xf>
    <xf numFmtId="164" fontId="27" fillId="4" borderId="10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vertical="center"/>
      <protection hidden="1"/>
    </xf>
    <xf numFmtId="165" fontId="21" fillId="5" borderId="5" xfId="0" applyNumberFormat="1" applyFont="1" applyFill="1" applyBorder="1" applyAlignment="1" applyProtection="1">
      <alignment vertical="center"/>
      <protection hidden="1"/>
    </xf>
    <xf numFmtId="167" fontId="18" fillId="5" borderId="12" xfId="0" applyNumberFormat="1" applyFont="1" applyFill="1" applyBorder="1" applyAlignment="1" applyProtection="1">
      <alignment horizontal="right" vertical="center"/>
      <protection hidden="1"/>
    </xf>
    <xf numFmtId="164" fontId="22" fillId="2" borderId="0" xfId="2" applyFont="1" applyFill="1" applyProtection="1">
      <protection hidden="1"/>
    </xf>
    <xf numFmtId="164" fontId="22" fillId="2" borderId="10" xfId="2" applyFont="1" applyFill="1" applyBorder="1" applyProtection="1">
      <protection hidden="1"/>
    </xf>
    <xf numFmtId="164" fontId="22" fillId="2" borderId="11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hidden="1"/>
    </xf>
    <xf numFmtId="165" fontId="21" fillId="2" borderId="0" xfId="0" applyNumberFormat="1" applyFont="1" applyFill="1" applyBorder="1" applyAlignment="1" applyProtection="1">
      <alignment vertical="center"/>
      <protection hidden="1"/>
    </xf>
    <xf numFmtId="164" fontId="28" fillId="2" borderId="13" xfId="2" applyFont="1" applyFill="1" applyBorder="1" applyProtection="1">
      <protection hidden="1"/>
    </xf>
    <xf numFmtId="164" fontId="23" fillId="2" borderId="16" xfId="0" applyNumberFormat="1" applyFont="1" applyFill="1" applyBorder="1" applyAlignment="1" applyProtection="1">
      <alignment vertical="center"/>
      <protection hidden="1"/>
    </xf>
    <xf numFmtId="165" fontId="21" fillId="2" borderId="16" xfId="0" applyNumberFormat="1" applyFont="1" applyFill="1" applyBorder="1" applyAlignment="1" applyProtection="1">
      <alignment vertical="center"/>
      <protection hidden="1"/>
    </xf>
    <xf numFmtId="164" fontId="28" fillId="2" borderId="17" xfId="2" applyFont="1" applyFill="1" applyBorder="1" applyProtection="1">
      <protection hidden="1"/>
    </xf>
    <xf numFmtId="167" fontId="23" fillId="2" borderId="13" xfId="0" applyNumberFormat="1" applyFont="1" applyFill="1" applyBorder="1" applyAlignment="1" applyProtection="1">
      <alignment horizontal="right"/>
      <protection hidden="1"/>
    </xf>
    <xf numFmtId="9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9" fontId="23" fillId="2" borderId="13" xfId="0" applyNumberFormat="1" applyFont="1" applyFill="1" applyBorder="1" applyAlignment="1" applyProtection="1">
      <alignment horizontal="right"/>
      <protection hidden="1"/>
    </xf>
    <xf numFmtId="164" fontId="22" fillId="2" borderId="0" xfId="2" applyFont="1" applyFill="1" applyBorder="1" applyProtection="1">
      <protection hidden="1"/>
    </xf>
    <xf numFmtId="164" fontId="22" fillId="2" borderId="13" xfId="2" applyFont="1" applyFill="1" applyBorder="1" applyProtection="1">
      <protection hidden="1"/>
    </xf>
    <xf numFmtId="167" fontId="23" fillId="2" borderId="20" xfId="0" applyNumberFormat="1" applyFont="1" applyFill="1" applyBorder="1" applyAlignment="1" applyProtection="1">
      <alignment horizontal="right" vertical="center"/>
      <protection hidden="1"/>
    </xf>
    <xf numFmtId="167" fontId="23" fillId="2" borderId="13" xfId="0" applyNumberFormat="1" applyFont="1" applyFill="1" applyBorder="1" applyAlignment="1" applyProtection="1">
      <alignment horizontal="right" vertical="center"/>
      <protection hidden="1"/>
    </xf>
    <xf numFmtId="167" fontId="23" fillId="2" borderId="17" xfId="0" applyNumberFormat="1" applyFont="1" applyFill="1" applyBorder="1" applyAlignment="1" applyProtection="1">
      <alignment horizontal="right" vertical="center"/>
      <protection hidden="1"/>
    </xf>
    <xf numFmtId="164" fontId="21" fillId="2" borderId="6" xfId="0" applyNumberFormat="1" applyFont="1" applyFill="1" applyBorder="1" applyProtection="1">
      <protection hidden="1"/>
    </xf>
    <xf numFmtId="164" fontId="22" fillId="2" borderId="6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horizontal="center"/>
      <protection hidden="1"/>
    </xf>
    <xf numFmtId="167" fontId="23" fillId="2" borderId="0" xfId="0" applyNumberFormat="1" applyFont="1" applyFill="1" applyBorder="1" applyAlignment="1" applyProtection="1">
      <alignment horizontal="right"/>
      <protection hidden="1"/>
    </xf>
    <xf numFmtId="164" fontId="21" fillId="2" borderId="6" xfId="0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164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6" xfId="2" applyFont="1" applyFill="1" applyBorder="1" applyAlignment="1" applyProtection="1">
      <alignment horizontal="center"/>
      <protection hidden="1"/>
    </xf>
    <xf numFmtId="171" fontId="21" fillId="2" borderId="0" xfId="2" applyNumberFormat="1" applyFont="1" applyFill="1" applyBorder="1" applyAlignment="1" applyProtection="1">
      <alignment horizontal="center"/>
      <protection hidden="1"/>
    </xf>
    <xf numFmtId="164" fontId="21" fillId="2" borderId="0" xfId="2" applyFont="1" applyFill="1" applyBorder="1" applyAlignment="1" applyProtection="1">
      <alignment horizontal="center"/>
      <protection hidden="1"/>
    </xf>
    <xf numFmtId="9" fontId="21" fillId="2" borderId="0" xfId="1" applyFont="1" applyFill="1" applyBorder="1" applyAlignment="1" applyProtection="1">
      <alignment horizontal="center"/>
      <protection hidden="1"/>
    </xf>
    <xf numFmtId="164" fontId="21" fillId="2" borderId="18" xfId="0" applyNumberFormat="1" applyFont="1" applyFill="1" applyBorder="1" applyAlignment="1" applyProtection="1">
      <alignment vertical="center"/>
      <protection hidden="1"/>
    </xf>
    <xf numFmtId="164" fontId="21" fillId="2" borderId="19" xfId="0" applyNumberFormat="1" applyFont="1" applyFill="1" applyBorder="1" applyAlignment="1" applyProtection="1">
      <alignment vertical="center"/>
      <protection hidden="1"/>
    </xf>
    <xf numFmtId="9" fontId="21" fillId="2" borderId="19" xfId="0" applyNumberFormat="1" applyFont="1" applyFill="1" applyBorder="1" applyAlignment="1" applyProtection="1">
      <alignment horizontal="right" vertical="center"/>
      <protection hidden="1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6" xfId="0" applyNumberFormat="1" applyFont="1" applyFill="1" applyBorder="1" applyAlignment="1" applyProtection="1">
      <alignment vertical="center"/>
      <protection hidden="1"/>
    </xf>
    <xf numFmtId="9" fontId="21" fillId="2" borderId="0" xfId="0" applyNumberFormat="1" applyFont="1" applyFill="1" applyBorder="1" applyAlignment="1" applyProtection="1">
      <alignment horizontal="righ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  <xf numFmtId="164" fontId="21" fillId="2" borderId="21" xfId="0" applyNumberFormat="1" applyFont="1" applyFill="1" applyBorder="1" applyAlignment="1" applyProtection="1">
      <alignment vertical="center"/>
      <protection hidden="1"/>
    </xf>
    <xf numFmtId="164" fontId="21" fillId="2" borderId="16" xfId="0" applyNumberFormat="1" applyFont="1" applyFill="1" applyBorder="1" applyAlignment="1" applyProtection="1">
      <alignment vertical="center"/>
      <protection hidden="1"/>
    </xf>
    <xf numFmtId="9" fontId="21" fillId="2" borderId="16" xfId="0" applyNumberFormat="1" applyFont="1" applyFill="1" applyBorder="1" applyAlignment="1" applyProtection="1">
      <alignment horizontal="right" vertical="center"/>
      <protection hidden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23" fillId="2" borderId="14" xfId="0" applyNumberFormat="1" applyFont="1" applyFill="1" applyBorder="1" applyAlignment="1" applyProtection="1">
      <alignment vertical="center"/>
      <protection hidden="1"/>
    </xf>
    <xf numFmtId="164" fontId="23" fillId="2" borderId="15" xfId="0" applyNumberFormat="1" applyFont="1" applyFill="1" applyBorder="1" applyAlignment="1" applyProtection="1">
      <alignment vertical="center"/>
      <protection hidden="1"/>
    </xf>
    <xf numFmtId="164" fontId="25" fillId="6" borderId="4" xfId="0" applyNumberFormat="1" applyFont="1" applyFill="1" applyBorder="1" applyAlignment="1" applyProtection="1">
      <alignment horizontal="left" vertical="center" indent="1"/>
      <protection hidden="1"/>
    </xf>
    <xf numFmtId="164" fontId="25" fillId="6" borderId="5" xfId="0" applyNumberFormat="1" applyFont="1" applyFill="1" applyBorder="1" applyAlignment="1" applyProtection="1">
      <alignment horizontal="left" vertical="center"/>
      <protection hidden="1"/>
    </xf>
    <xf numFmtId="164" fontId="21" fillId="6" borderId="5" xfId="0" applyNumberFormat="1" applyFont="1" applyFill="1" applyBorder="1" applyAlignment="1" applyProtection="1">
      <alignment vertical="center"/>
      <protection hidden="1"/>
    </xf>
    <xf numFmtId="165" fontId="21" fillId="6" borderId="5" xfId="0" applyNumberFormat="1" applyFont="1" applyFill="1" applyBorder="1" applyAlignment="1" applyProtection="1">
      <alignment vertical="center"/>
      <protection hidden="1"/>
    </xf>
    <xf numFmtId="167" fontId="18" fillId="6" borderId="12" xfId="0" applyNumberFormat="1" applyFont="1" applyFill="1" applyBorder="1" applyAlignment="1" applyProtection="1">
      <alignment horizontal="right" vertical="center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33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25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Normální" xfId="0" builtinId="0"/>
    <cellStyle name="PB_TR10" xfId="2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1"/>
  <sheetViews>
    <sheetView showGridLines="0" showRowColHeaders="0" tabSelected="1" topLeftCell="A10" workbookViewId="0">
      <selection activeCell="J13" sqref="J13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32.57031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100000000000001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43" s="8" customFormat="1" ht="17.100000000000001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43" s="8" customFormat="1" ht="17.100000000000001" customHeight="1" x14ac:dyDescent="0.2">
      <c r="A3" s="114" t="s">
        <v>28</v>
      </c>
      <c r="B3" s="114"/>
      <c r="C3" s="114"/>
      <c r="D3" s="114"/>
      <c r="E3" s="114"/>
      <c r="F3" s="114"/>
      <c r="G3" s="114"/>
      <c r="H3" s="114"/>
      <c r="J3" s="9"/>
    </row>
    <row r="4" spans="1:43" s="8" customFormat="1" ht="17.100000000000001" customHeight="1" thickBo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100000000000001" customHeight="1" thickBot="1" x14ac:dyDescent="0.3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100000000000001" customHeight="1" thickBot="1" x14ac:dyDescent="0.3">
      <c r="A6" s="22" t="s">
        <v>26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100000000000001" customHeight="1" x14ac:dyDescent="0.25">
      <c r="A7" s="25" t="s">
        <v>27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100000000000001" customHeight="1" thickBot="1" x14ac:dyDescent="0.3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100000000000001" customHeight="1" thickBot="1" x14ac:dyDescent="0.3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100000000000001" customHeight="1" thickBot="1" x14ac:dyDescent="0.3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58088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0" customFormat="1" ht="17.100000000000001" customHeight="1" thickBot="1" x14ac:dyDescent="0.3">
      <c r="F11" s="60"/>
      <c r="G11" s="60"/>
      <c r="H11" s="60"/>
    </row>
    <row r="12" spans="1:43" s="21" customFormat="1" ht="18" customHeight="1" thickBot="1" x14ac:dyDescent="0.3">
      <c r="A12" s="37" t="s">
        <v>30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100000000000001" customHeight="1" x14ac:dyDescent="0.25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 xml:space="preserve"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100000000000001" customHeight="1" x14ac:dyDescent="0.25">
      <c r="A14" s="100" t="s">
        <v>11</v>
      </c>
      <c r="B14" s="63"/>
      <c r="C14" s="63"/>
      <c r="D14" s="63"/>
      <c r="E14" s="63"/>
      <c r="F14" s="63"/>
      <c r="G14" s="64" t="str">
        <f t="shared" ref="G14:G15" si="0">IF(H14=1," den =",IF(AND(H14&lt;5,H14&gt;0)," dny ="," dnů ="))</f>
        <v xml:space="preserve"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100000000000001" customHeight="1" x14ac:dyDescent="0.25">
      <c r="A15" s="101" t="s">
        <v>12</v>
      </c>
      <c r="B15" s="66"/>
      <c r="C15" s="66"/>
      <c r="D15" s="66"/>
      <c r="E15" s="66"/>
      <c r="F15" s="66"/>
      <c r="G15" s="67" t="str">
        <f t="shared" si="0"/>
        <v xml:space="preserve"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1" customFormat="1" ht="17.100000000000001" customHeight="1" x14ac:dyDescent="0.25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100000000000001" customHeight="1" x14ac:dyDescent="0.25">
      <c r="A17" s="79"/>
      <c r="B17" s="73"/>
      <c r="C17" s="80" t="s">
        <v>14</v>
      </c>
      <c r="D17" s="81">
        <v>1162</v>
      </c>
      <c r="E17" s="71" t="s">
        <v>15</v>
      </c>
      <c r="F17" s="70">
        <v>0.9</v>
      </c>
      <c r="G17" s="71" t="s">
        <v>16</v>
      </c>
      <c r="H17" s="72">
        <f>ROUND(F17*MIN($H$7,D17),2)</f>
        <v>1045.8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100000000000001" customHeight="1" x14ac:dyDescent="0.25">
      <c r="A18" s="82" t="s">
        <v>17</v>
      </c>
      <c r="B18" s="81">
        <f>+D17</f>
        <v>1162</v>
      </c>
      <c r="C18" s="83" t="s">
        <v>14</v>
      </c>
      <c r="D18" s="81">
        <v>1742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91.84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100000000000001" customHeight="1" x14ac:dyDescent="0.25">
      <c r="A19" s="82" t="s">
        <v>17</v>
      </c>
      <c r="B19" s="81">
        <f>+D18</f>
        <v>1742</v>
      </c>
      <c r="C19" s="71" t="s">
        <v>18</v>
      </c>
      <c r="D19" s="81">
        <v>3484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100000000000001" customHeight="1" x14ac:dyDescent="0.25">
      <c r="A20" s="82" t="s">
        <v>17</v>
      </c>
      <c r="B20" s="81">
        <f>+D19</f>
        <v>3484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100000000000001" customHeight="1" x14ac:dyDescent="0.25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1138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100000000000001" customHeight="1" x14ac:dyDescent="0.25">
      <c r="A22" s="89" t="s">
        <v>21</v>
      </c>
      <c r="B22" s="90"/>
      <c r="C22" s="90"/>
      <c r="D22" s="91">
        <v>0.6</v>
      </c>
      <c r="E22" s="92" t="str">
        <f>"z  "&amp;TEXT($H$21,"# ###")</f>
        <v>z  1 138</v>
      </c>
      <c r="F22" s="116" t="str">
        <f>"tj. "&amp;CEILING($H$21*$D22,1)&amp;" x "&amp;H13&amp;$G$13</f>
        <v>tj. 683 x 16 dnů =</v>
      </c>
      <c r="G22" s="116"/>
      <c r="H22" s="75">
        <f>CEILING($H$21*$D$22,1)*H13</f>
        <v>10928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100000000000001" customHeight="1" x14ac:dyDescent="0.25">
      <c r="A23" s="93" t="s">
        <v>22</v>
      </c>
      <c r="B23" s="50"/>
      <c r="C23" s="50"/>
      <c r="D23" s="94">
        <v>0.66</v>
      </c>
      <c r="E23" s="95" t="str">
        <f>"z  "&amp;TEXT($H$21,"# ###")</f>
        <v>z  1 138</v>
      </c>
      <c r="F23" s="117" t="str">
        <f>"tj. "&amp;CEILING($H$21*$D23,1)&amp;" x "&amp;H14&amp;$G$14</f>
        <v>tj. 752 x 30 dnů =</v>
      </c>
      <c r="G23" s="117"/>
      <c r="H23" s="76">
        <f>CEILING($H$21*$D$23,1)*H14</f>
        <v>22560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100000000000001" customHeight="1" x14ac:dyDescent="0.25">
      <c r="A24" s="96" t="s">
        <v>23</v>
      </c>
      <c r="B24" s="97"/>
      <c r="C24" s="97"/>
      <c r="D24" s="98">
        <v>0.72</v>
      </c>
      <c r="E24" s="99" t="str">
        <f>"z  "&amp;TEXT($H$21,"# ###")</f>
        <v>z  1 138</v>
      </c>
      <c r="F24" s="108" t="str">
        <f>"tj. "&amp;CEILING($H$21*$D24,1)&amp;" x "&amp;H15&amp;$G$15</f>
        <v>tj. 820 x 30 dnů =</v>
      </c>
      <c r="G24" s="108"/>
      <c r="H24" s="77">
        <f>CEILING($H$21*$D$24,1)*H15</f>
        <v>24600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100000000000001" customHeight="1" thickBot="1" x14ac:dyDescent="0.3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58088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8" customFormat="1" ht="17.100000000000001" customHeight="1" x14ac:dyDescent="0.2">
      <c r="A26" s="109" t="s">
        <v>29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39" s="8" customFormat="1" ht="26.25" customHeight="1" x14ac:dyDescent="0.2">
      <c r="A27" s="111" t="s">
        <v>31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39" s="8" customFormat="1" ht="17.100000000000001" customHeight="1" x14ac:dyDescent="0.2">
      <c r="A28" s="15" t="s">
        <v>24</v>
      </c>
      <c r="J28" s="11"/>
      <c r="L28" s="12"/>
      <c r="N28" s="13"/>
    </row>
    <row r="29" spans="1:39" s="1" customFormat="1" ht="39" customHeight="1" x14ac:dyDescent="0.25">
      <c r="A29" s="107" t="s">
        <v>32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1:39" s="1" customFormat="1" x14ac:dyDescent="0.25">
      <c r="B30" s="3"/>
      <c r="D30" s="3"/>
      <c r="J30" s="4"/>
      <c r="L30" s="5"/>
      <c r="N30" s="6"/>
    </row>
    <row r="31" spans="1:39" s="1" customFormat="1" x14ac:dyDescent="0.25">
      <c r="J31" s="4"/>
      <c r="L31" s="5"/>
      <c r="N31" s="6"/>
    </row>
    <row r="32" spans="1:39" s="1" customFormat="1" x14ac:dyDescent="0.25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algorithmName="SHA-512" hashValue="gxZt/rowgv43vx6J+X490mAOsVHBII2OwaWKmytPCp35tXxmTLwgWSPsmDJQH5kC+NMt/cF+KBQ1cdB6vG6Fcw==" saltValue="vm8DPspcqWCBhxIBeZ7WOw==" spinCount="100000"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dxfId="1" priority="2">
      <formula>$H$5&gt;730</formula>
    </cfRule>
  </conditionalFormatting>
  <conditionalFormatting sqref="H5">
    <cfRule type="expression" dxfId="0" priority="1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/>
  </dataValidation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Nemocenské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cp:lastPrinted>2018-01-22T08:20:03Z</cp:lastPrinted>
  <dcterms:created xsi:type="dcterms:W3CDTF">2017-09-26T07:29:33Z</dcterms:created>
  <dcterms:modified xsi:type="dcterms:W3CDTF">2019-09-30T09:35:31Z</dcterms:modified>
</cp:coreProperties>
</file>