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5600" windowHeight="9210" activeTab="0"/>
  </bookViews>
  <sheets>
    <sheet name="sazby" sheetId="1" r:id="rId1"/>
    <sheet name="Pojistné důchody" sheetId="2" r:id="rId2"/>
    <sheet name="Pojisné nemoc" sheetId="3" r:id="rId3"/>
    <sheet name="pojisné od rokui 2000" sheetId="4" r:id="rId4"/>
  </sheets>
  <definedNames/>
  <calcPr fullCalcOnLoad="1"/>
</workbook>
</file>

<file path=xl/sharedStrings.xml><?xml version="1.0" encoding="utf-8"?>
<sst xmlns="http://schemas.openxmlformats.org/spreadsheetml/2006/main" count="285" uniqueCount="85">
  <si>
    <t>Sazby pojistného na sociální zabezpečení a státní politiku zaměstnanosti</t>
  </si>
  <si>
    <t>1994-1995</t>
  </si>
  <si>
    <t>1996-2003</t>
  </si>
  <si>
    <t>2004-2008</t>
  </si>
  <si>
    <t>2009-2010</t>
  </si>
  <si>
    <t>2011-2012</t>
  </si>
  <si>
    <t>Zaměstnavatelé</t>
  </si>
  <si>
    <t>celkem</t>
  </si>
  <si>
    <t>důchodové</t>
  </si>
  <si>
    <t>nemocenské</t>
  </si>
  <si>
    <t>zaměstnaost</t>
  </si>
  <si>
    <t>Zaměstnaci</t>
  </si>
  <si>
    <t>Zaměstnaci a zaměstnavatelé</t>
  </si>
  <si>
    <t>zaměstnanost</t>
  </si>
  <si>
    <t>OSVČ</t>
  </si>
  <si>
    <t>nemocenské *)</t>
  </si>
  <si>
    <t xml:space="preserve">*) od roku 1994 je pro OSVČ nemocenské pojištění dobrovolné </t>
  </si>
  <si>
    <t>OSVČ a dobrovolně pojištění platí uvedené sazby podle rozsahu pojištění</t>
  </si>
  <si>
    <t xml:space="preserve">Zdravotní pojištění 13,5 % (9 % zaměstnavatel 4,5 % zaměstnanec)- po celé období beze změny </t>
  </si>
  <si>
    <t>Příjmy a výdaje  důchodového pojištění kap. 313</t>
  </si>
  <si>
    <t>příjmy</t>
  </si>
  <si>
    <t>výdaje</t>
  </si>
  <si>
    <t xml:space="preserve">správní výdaje </t>
  </si>
  <si>
    <t>Příjmy a výdaje na nemocenské pojištění</t>
  </si>
  <si>
    <t>A) zaměstnanci</t>
  </si>
  <si>
    <t>VÝDAJE (mil. Kč)</t>
  </si>
  <si>
    <t>ROZDÍL</t>
  </si>
  <si>
    <t>PODÍL</t>
  </si>
  <si>
    <t>ROK</t>
  </si>
  <si>
    <t>PŘÍJMY 1)</t>
  </si>
  <si>
    <t>nemo-</t>
  </si>
  <si>
    <t>POČR 2)</t>
  </si>
  <si>
    <t>peněžitá</t>
  </si>
  <si>
    <t>vyrovná-</t>
  </si>
  <si>
    <t>(mil. Kč)</t>
  </si>
  <si>
    <t>censké</t>
  </si>
  <si>
    <t>pomoc v</t>
  </si>
  <si>
    <t>vací</t>
  </si>
  <si>
    <t>CELKEM</t>
  </si>
  <si>
    <t>-</t>
  </si>
  <si>
    <t>:</t>
  </si>
  <si>
    <t>mateřství</t>
  </si>
  <si>
    <t>příspěvek</t>
  </si>
  <si>
    <t>B) OSVČ</t>
  </si>
  <si>
    <t>C) celkem</t>
  </si>
  <si>
    <t>Pramen: Účetní zprávy ČSSZ</t>
  </si>
  <si>
    <t>1)  jen pojistné vybrané od zaměstnavatelů, zaměstnanců a OSVČ (bez penále, pokut, přirážek…)</t>
  </si>
  <si>
    <t>2)  podpora při ošetřování člena rodiny</t>
  </si>
  <si>
    <t>Bilance dávkových příjmů od počátku roku</t>
  </si>
  <si>
    <t>v mil. Kč</t>
  </si>
  <si>
    <t>důchody</t>
  </si>
  <si>
    <t>nemoc.</t>
  </si>
  <si>
    <t>zaměst.</t>
  </si>
  <si>
    <t>ostatní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</si>
  <si>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</si>
  <si>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</si>
  <si>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</si>
  <si>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</si>
  <si>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</si>
  <si>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</si>
  <si>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</si>
  <si>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</si>
  <si>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</si>
  <si>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</si>
  <si>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</si>
  <si>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</si>
  <si>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Zdroj: Bilance dávkových příjmů ČSSZ - platby</t>
  </si>
  <si>
    <t>rozpočet 2011</t>
  </si>
  <si>
    <t>Výpis z Bilančních tabulek ČSSZ PLATBY:</t>
  </si>
  <si>
    <t>leden-únor 2012</t>
  </si>
  <si>
    <t>11 CELKEM ř.1- 10</t>
  </si>
  <si>
    <t>Důchodové pojištění</t>
  </si>
  <si>
    <t>19 CELKEM ř.12 - 18</t>
  </si>
  <si>
    <t>Nemocenské pojištění</t>
  </si>
  <si>
    <t>23 CELKEM ř. 20-222 + 27 CELKEM ř. 24,25,26</t>
  </si>
  <si>
    <t>34 CELKEM ř.29 - 33</t>
  </si>
  <si>
    <t>Příspěvek na SPZ</t>
  </si>
  <si>
    <t>v matici BT_P</t>
  </si>
  <si>
    <t>řádek první položky tj. 3. Pojist. od zaměstnavatelů</t>
  </si>
  <si>
    <t>F</t>
  </si>
  <si>
    <t>sloupec pro Celkem v Kč</t>
  </si>
  <si>
    <t>Příloha 1</t>
  </si>
  <si>
    <t>Příloha 3</t>
  </si>
  <si>
    <t>Příloha 4</t>
  </si>
  <si>
    <t>Příloha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</si>
</sst>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K"/>
    <numFmt numFmtId="165" formatCode="#,##0.00_K"/>
    <numFmt numFmtId="166" formatCode="0.0%"/>
    <numFmt numFmtId="167" formatCode="#,##0_k"/>
    <numFmt numFmtId="168" formatCode="#,##0%_k"/>
    <numFmt numFmtId="169" formatCode="#,##0.0,_K"/>
    <numFmt numFmtId="170" formatCode="#,##0.0_K"/>
    <numFmt numFmtId="171" formatCode="mmmm/yyyy"/>
    <numFmt numFmtId="172" formatCode=";;;"/>
    <numFmt numFmtId="173" formatCode="#,##0.000,_K"/>
  </numFmts>
  <fonts count="56">
    <font>
      <sz val="10"/>
      <name val="Arial"/>
      <family val="0"/>
    </font>
    <font>
      <b/>
      <sz val="14"/>
      <name val="Arial"/>
      <family val="2"/>
    </font>
    <font>
      <sz val="10"/>
      <name val="Times New Roman CE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name val="Times New Roman CE"/>
      <family val="1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 CE"/>
      <family val="0"/>
    </font>
    <font>
      <vertAlign val="superscript"/>
      <sz val="12"/>
      <name val="Arial CE"/>
      <family val="2"/>
    </font>
    <font>
      <b/>
      <sz val="16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dashed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64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164" fontId="1" fillId="0" borderId="0" xfId="48" applyFont="1">
      <alignment/>
      <protection/>
    </xf>
    <xf numFmtId="0" fontId="3" fillId="0" borderId="0" xfId="0" applyFont="1" applyAlignment="1">
      <alignment/>
    </xf>
    <xf numFmtId="164" fontId="3" fillId="0" borderId="10" xfId="48" applyFont="1" applyBorder="1">
      <alignment/>
      <protection/>
    </xf>
    <xf numFmtId="164" fontId="3" fillId="0" borderId="11" xfId="48" applyFont="1" applyBorder="1">
      <alignment/>
      <protection/>
    </xf>
    <xf numFmtId="164" fontId="4" fillId="0" borderId="12" xfId="48" applyFont="1" applyBorder="1" applyAlignment="1">
      <alignment horizontal="center"/>
      <protection/>
    </xf>
    <xf numFmtId="164" fontId="4" fillId="0" borderId="13" xfId="48" applyFont="1" applyBorder="1" applyAlignment="1">
      <alignment horizontal="center"/>
      <protection/>
    </xf>
    <xf numFmtId="164" fontId="4" fillId="0" borderId="14" xfId="48" applyFont="1" applyBorder="1" applyAlignment="1">
      <alignment horizontal="center"/>
      <protection/>
    </xf>
    <xf numFmtId="164" fontId="4" fillId="0" borderId="15" xfId="48" applyFont="1" applyBorder="1">
      <alignment/>
      <protection/>
    </xf>
    <xf numFmtId="165" fontId="4" fillId="0" borderId="15" xfId="48" applyNumberFormat="1" applyFont="1" applyBorder="1">
      <alignment/>
      <protection/>
    </xf>
    <xf numFmtId="165" fontId="4" fillId="0" borderId="16" xfId="48" applyNumberFormat="1" applyFont="1" applyBorder="1">
      <alignment/>
      <protection/>
    </xf>
    <xf numFmtId="164" fontId="3" fillId="0" borderId="17" xfId="48" applyFont="1" applyBorder="1" applyAlignment="1">
      <alignment horizontal="center"/>
      <protection/>
    </xf>
    <xf numFmtId="164" fontId="3" fillId="0" borderId="18" xfId="48" applyFont="1" applyBorder="1">
      <alignment/>
      <protection/>
    </xf>
    <xf numFmtId="165" fontId="3" fillId="0" borderId="18" xfId="48" applyNumberFormat="1" applyFont="1" applyBorder="1">
      <alignment/>
      <protection/>
    </xf>
    <xf numFmtId="165" fontId="3" fillId="0" borderId="19" xfId="48" applyNumberFormat="1" applyFont="1" applyBorder="1">
      <alignment/>
      <protection/>
    </xf>
    <xf numFmtId="164" fontId="3" fillId="0" borderId="20" xfId="48" applyFont="1" applyBorder="1" applyAlignment="1">
      <alignment horizontal="center"/>
      <protection/>
    </xf>
    <xf numFmtId="164" fontId="3" fillId="0" borderId="21" xfId="48" applyFont="1" applyBorder="1">
      <alignment/>
      <protection/>
    </xf>
    <xf numFmtId="165" fontId="3" fillId="0" borderId="21" xfId="48" applyNumberFormat="1" applyFont="1" applyBorder="1">
      <alignment/>
      <protection/>
    </xf>
    <xf numFmtId="165" fontId="3" fillId="0" borderId="22" xfId="48" applyNumberFormat="1" applyFont="1" applyBorder="1">
      <alignment/>
      <protection/>
    </xf>
    <xf numFmtId="164" fontId="3" fillId="0" borderId="0" xfId="48" applyFont="1" applyAlignment="1">
      <alignment horizontal="center"/>
      <protection/>
    </xf>
    <xf numFmtId="164" fontId="3" fillId="0" borderId="0" xfId="48" applyFont="1">
      <alignment/>
      <protection/>
    </xf>
    <xf numFmtId="165" fontId="3" fillId="0" borderId="0" xfId="48" applyNumberFormat="1" applyFont="1">
      <alignment/>
      <protection/>
    </xf>
    <xf numFmtId="165" fontId="3" fillId="0" borderId="0" xfId="48" applyNumberFormat="1" applyFont="1" applyBorder="1">
      <alignment/>
      <protection/>
    </xf>
    <xf numFmtId="164" fontId="3" fillId="0" borderId="18" xfId="48" applyFont="1" applyBorder="1" applyAlignment="1">
      <alignment horizontal="center"/>
      <protection/>
    </xf>
    <xf numFmtId="164" fontId="3" fillId="0" borderId="17" xfId="48" applyFont="1" applyBorder="1">
      <alignment/>
      <protection/>
    </xf>
    <xf numFmtId="164" fontId="5" fillId="0" borderId="18" xfId="48" applyFont="1" applyBorder="1">
      <alignment/>
      <protection/>
    </xf>
    <xf numFmtId="165" fontId="5" fillId="0" borderId="18" xfId="48" applyNumberFormat="1" applyFont="1" applyBorder="1">
      <alignment/>
      <protection/>
    </xf>
    <xf numFmtId="165" fontId="5" fillId="0" borderId="19" xfId="48" applyNumberFormat="1" applyFont="1" applyBorder="1">
      <alignment/>
      <protection/>
    </xf>
    <xf numFmtId="164" fontId="3" fillId="0" borderId="20" xfId="48" applyFont="1" applyBorder="1">
      <alignment/>
      <protection/>
    </xf>
    <xf numFmtId="164" fontId="5" fillId="0" borderId="0" xfId="48" applyFont="1">
      <alignment/>
      <protection/>
    </xf>
    <xf numFmtId="164" fontId="3" fillId="0" borderId="0" xfId="48" applyFont="1" applyProtection="1">
      <alignment/>
      <protection locked="0"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" fontId="8" fillId="0" borderId="26" xfId="48" applyNumberFormat="1" applyFont="1" applyBorder="1" applyAlignment="1">
      <alignment horizontal="center"/>
      <protection/>
    </xf>
    <xf numFmtId="164" fontId="8" fillId="0" borderId="27" xfId="48" applyFont="1" applyBorder="1">
      <alignment/>
      <protection/>
    </xf>
    <xf numFmtId="164" fontId="8" fillId="0" borderId="28" xfId="48" applyFont="1" applyBorder="1">
      <alignment/>
      <protection/>
    </xf>
    <xf numFmtId="1" fontId="8" fillId="0" borderId="29" xfId="48" applyNumberFormat="1" applyFont="1" applyBorder="1" applyAlignment="1">
      <alignment horizontal="center"/>
      <protection/>
    </xf>
    <xf numFmtId="164" fontId="8" fillId="0" borderId="0" xfId="48" applyFont="1" applyBorder="1">
      <alignment/>
      <protection/>
    </xf>
    <xf numFmtId="164" fontId="8" fillId="0" borderId="30" xfId="48" applyFont="1" applyBorder="1">
      <alignment/>
      <protection/>
    </xf>
    <xf numFmtId="1" fontId="8" fillId="0" borderId="31" xfId="48" applyNumberFormat="1" applyFont="1" applyBorder="1" applyAlignment="1">
      <alignment horizontal="center"/>
      <protection/>
    </xf>
    <xf numFmtId="164" fontId="8" fillId="0" borderId="32" xfId="48" applyFont="1" applyBorder="1">
      <alignment/>
      <protection/>
    </xf>
    <xf numFmtId="164" fontId="8" fillId="0" borderId="33" xfId="48" applyFont="1" applyBorder="1">
      <alignment/>
      <protection/>
    </xf>
    <xf numFmtId="1" fontId="8" fillId="0" borderId="34" xfId="48" applyNumberFormat="1" applyFont="1" applyBorder="1" applyAlignment="1">
      <alignment horizontal="center"/>
      <protection/>
    </xf>
    <xf numFmtId="164" fontId="8" fillId="0" borderId="35" xfId="48" applyFont="1" applyBorder="1">
      <alignment/>
      <protection/>
    </xf>
    <xf numFmtId="164" fontId="8" fillId="0" borderId="36" xfId="48" applyFont="1" applyBorder="1">
      <alignment/>
      <protection/>
    </xf>
    <xf numFmtId="166" fontId="8" fillId="0" borderId="0" xfId="5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" fontId="8" fillId="0" borderId="0" xfId="48" applyNumberFormat="1" applyFont="1" applyBorder="1" applyAlignment="1">
      <alignment horizontal="center"/>
      <protection/>
    </xf>
    <xf numFmtId="0" fontId="9" fillId="0" borderId="0" xfId="47">
      <alignment/>
      <protection/>
    </xf>
    <xf numFmtId="0" fontId="9" fillId="0" borderId="0" xfId="47" applyAlignment="1">
      <alignment horizontal="right"/>
      <protection/>
    </xf>
    <xf numFmtId="0" fontId="9" fillId="0" borderId="0" xfId="46">
      <alignment/>
      <protection/>
    </xf>
    <xf numFmtId="0" fontId="11" fillId="0" borderId="26" xfId="47" applyFont="1" applyBorder="1" applyAlignment="1">
      <alignment horizontal="center"/>
      <protection/>
    </xf>
    <xf numFmtId="0" fontId="11" fillId="0" borderId="37" xfId="47" applyFont="1" applyBorder="1" applyAlignment="1">
      <alignment horizontal="center"/>
      <protection/>
    </xf>
    <xf numFmtId="0" fontId="12" fillId="0" borderId="26" xfId="47" applyFont="1" applyBorder="1" applyAlignment="1">
      <alignment horizontal="center"/>
      <protection/>
    </xf>
    <xf numFmtId="0" fontId="12" fillId="0" borderId="38" xfId="47" applyFont="1" applyBorder="1" applyAlignment="1">
      <alignment horizontal="center"/>
      <protection/>
    </xf>
    <xf numFmtId="0" fontId="12" fillId="0" borderId="29" xfId="47" applyFont="1" applyBorder="1" applyAlignment="1">
      <alignment horizontal="center"/>
      <protection/>
    </xf>
    <xf numFmtId="0" fontId="12" fillId="0" borderId="39" xfId="47" applyFont="1" applyBorder="1" applyAlignment="1">
      <alignment horizontal="center"/>
      <protection/>
    </xf>
    <xf numFmtId="0" fontId="11" fillId="0" borderId="40" xfId="47" applyFont="1" applyBorder="1" applyAlignment="1">
      <alignment horizontal="center"/>
      <protection/>
    </xf>
    <xf numFmtId="0" fontId="11" fillId="0" borderId="41" xfId="47" applyFont="1" applyBorder="1" applyAlignment="1">
      <alignment horizontal="center"/>
      <protection/>
    </xf>
    <xf numFmtId="0" fontId="11" fillId="0" borderId="42" xfId="47" applyFont="1" applyBorder="1" applyAlignment="1">
      <alignment horizontal="center"/>
      <protection/>
    </xf>
    <xf numFmtId="0" fontId="11" fillId="0" borderId="43" xfId="47" applyFont="1" applyBorder="1" applyAlignment="1">
      <alignment horizontal="center"/>
      <protection/>
    </xf>
    <xf numFmtId="0" fontId="11" fillId="0" borderId="44" xfId="47" applyFont="1" applyBorder="1" applyAlignment="1">
      <alignment horizontal="center"/>
      <protection/>
    </xf>
    <xf numFmtId="0" fontId="11" fillId="0" borderId="45" xfId="47" applyFont="1" applyBorder="1" applyAlignment="1">
      <alignment horizontal="center"/>
      <protection/>
    </xf>
    <xf numFmtId="0" fontId="11" fillId="0" borderId="39" xfId="47" applyFont="1" applyBorder="1" applyAlignment="1">
      <alignment horizontal="center"/>
      <protection/>
    </xf>
    <xf numFmtId="0" fontId="11" fillId="0" borderId="46" xfId="47" applyFont="1" applyBorder="1" applyAlignment="1">
      <alignment horizontal="center"/>
      <protection/>
    </xf>
    <xf numFmtId="0" fontId="11" fillId="0" borderId="47" xfId="47" applyFont="1" applyBorder="1" applyAlignment="1">
      <alignment horizontal="center"/>
      <protection/>
    </xf>
    <xf numFmtId="0" fontId="11" fillId="0" borderId="48" xfId="47" applyFont="1" applyBorder="1" applyAlignment="1">
      <alignment horizontal="center"/>
      <protection/>
    </xf>
    <xf numFmtId="0" fontId="11" fillId="0" borderId="45" xfId="47" applyFont="1" applyBorder="1" applyAlignment="1">
      <alignment horizontal="center"/>
      <protection/>
    </xf>
    <xf numFmtId="0" fontId="11" fillId="0" borderId="34" xfId="47" applyFont="1" applyBorder="1" applyAlignment="1">
      <alignment horizontal="center"/>
      <protection/>
    </xf>
    <xf numFmtId="0" fontId="11" fillId="0" borderId="49" xfId="47" applyFont="1" applyBorder="1" applyAlignment="1">
      <alignment horizontal="center"/>
      <protection/>
    </xf>
    <xf numFmtId="0" fontId="11" fillId="0" borderId="50" xfId="47" applyFont="1" applyBorder="1" applyAlignment="1">
      <alignment horizontal="center"/>
      <protection/>
    </xf>
    <xf numFmtId="0" fontId="11" fillId="0" borderId="51" xfId="47" applyFont="1" applyBorder="1" applyAlignment="1">
      <alignment horizontal="center"/>
      <protection/>
    </xf>
    <xf numFmtId="0" fontId="11" fillId="0" borderId="52" xfId="47" applyFont="1" applyBorder="1" applyAlignment="1">
      <alignment horizontal="center"/>
      <protection/>
    </xf>
    <xf numFmtId="0" fontId="11" fillId="0" borderId="53" xfId="47" applyFont="1" applyBorder="1" applyAlignment="1">
      <alignment horizontal="center"/>
      <protection/>
    </xf>
    <xf numFmtId="0" fontId="11" fillId="0" borderId="34" xfId="47" applyFont="1" applyBorder="1" applyAlignment="1">
      <alignment horizontal="center"/>
      <protection/>
    </xf>
    <xf numFmtId="0" fontId="11" fillId="0" borderId="53" xfId="47" applyFont="1" applyBorder="1" applyAlignment="1">
      <alignment horizontal="center"/>
      <protection/>
    </xf>
    <xf numFmtId="167" fontId="12" fillId="0" borderId="39" xfId="47" applyNumberFormat="1" applyFont="1" applyBorder="1" applyAlignment="1">
      <alignment horizontal="right"/>
      <protection/>
    </xf>
    <xf numFmtId="167" fontId="11" fillId="0" borderId="46" xfId="47" applyNumberFormat="1" applyFont="1" applyBorder="1" applyAlignment="1">
      <alignment horizontal="right"/>
      <protection/>
    </xf>
    <xf numFmtId="167" fontId="11" fillId="0" borderId="47" xfId="47" applyNumberFormat="1" applyFont="1" applyBorder="1" applyAlignment="1">
      <alignment horizontal="right"/>
      <protection/>
    </xf>
    <xf numFmtId="167" fontId="11" fillId="0" borderId="48" xfId="47" applyNumberFormat="1" applyFont="1" applyBorder="1" applyAlignment="1">
      <alignment horizontal="right"/>
      <protection/>
    </xf>
    <xf numFmtId="167" fontId="12" fillId="0" borderId="45" xfId="47" applyNumberFormat="1" applyFont="1" applyBorder="1" applyAlignment="1">
      <alignment horizontal="right"/>
      <protection/>
    </xf>
    <xf numFmtId="167" fontId="12" fillId="0" borderId="29" xfId="47" applyNumberFormat="1" applyFont="1" applyBorder="1" applyAlignment="1">
      <alignment horizontal="right"/>
      <protection/>
    </xf>
    <xf numFmtId="168" fontId="11" fillId="0" borderId="45" xfId="47" applyNumberFormat="1" applyFont="1" applyBorder="1" applyAlignment="1">
      <alignment horizontal="right"/>
      <protection/>
    </xf>
    <xf numFmtId="0" fontId="12" fillId="0" borderId="54" xfId="47" applyFont="1" applyBorder="1" applyAlignment="1">
      <alignment horizontal="center"/>
      <protection/>
    </xf>
    <xf numFmtId="167" fontId="12" fillId="0" borderId="55" xfId="47" applyNumberFormat="1" applyFont="1" applyBorder="1" applyAlignment="1">
      <alignment horizontal="right"/>
      <protection/>
    </xf>
    <xf numFmtId="167" fontId="11" fillId="0" borderId="56" xfId="47" applyNumberFormat="1" applyFont="1" applyBorder="1" applyAlignment="1">
      <alignment horizontal="right"/>
      <protection/>
    </xf>
    <xf numFmtId="167" fontId="11" fillId="0" borderId="57" xfId="47" applyNumberFormat="1" applyFont="1" applyBorder="1" applyAlignment="1">
      <alignment horizontal="right"/>
      <protection/>
    </xf>
    <xf numFmtId="167" fontId="11" fillId="0" borderId="58" xfId="47" applyNumberFormat="1" applyFont="1" applyBorder="1" applyAlignment="1">
      <alignment horizontal="right"/>
      <protection/>
    </xf>
    <xf numFmtId="167" fontId="12" fillId="0" borderId="59" xfId="47" applyNumberFormat="1" applyFont="1" applyBorder="1" applyAlignment="1">
      <alignment horizontal="right"/>
      <protection/>
    </xf>
    <xf numFmtId="167" fontId="12" fillId="0" borderId="54" xfId="47" applyNumberFormat="1" applyFont="1" applyBorder="1" applyAlignment="1">
      <alignment horizontal="right"/>
      <protection/>
    </xf>
    <xf numFmtId="168" fontId="11" fillId="0" borderId="59" xfId="47" applyNumberFormat="1" applyFont="1" applyBorder="1" applyAlignment="1">
      <alignment horizontal="right"/>
      <protection/>
    </xf>
    <xf numFmtId="0" fontId="13" fillId="0" borderId="29" xfId="47" applyFont="1" applyBorder="1" applyAlignment="1">
      <alignment horizontal="center"/>
      <protection/>
    </xf>
    <xf numFmtId="167" fontId="13" fillId="0" borderId="39" xfId="47" applyNumberFormat="1" applyFont="1" applyBorder="1" applyAlignment="1">
      <alignment horizontal="right"/>
      <protection/>
    </xf>
    <xf numFmtId="167" fontId="14" fillId="0" borderId="46" xfId="47" applyNumberFormat="1" applyFont="1" applyBorder="1" applyAlignment="1">
      <alignment horizontal="right"/>
      <protection/>
    </xf>
    <xf numFmtId="167" fontId="14" fillId="0" borderId="47" xfId="47" applyNumberFormat="1" applyFont="1" applyBorder="1" applyAlignment="1">
      <alignment horizontal="right"/>
      <protection/>
    </xf>
    <xf numFmtId="167" fontId="14" fillId="0" borderId="48" xfId="47" applyNumberFormat="1" applyFont="1" applyBorder="1" applyAlignment="1">
      <alignment horizontal="right"/>
      <protection/>
    </xf>
    <xf numFmtId="167" fontId="13" fillId="0" borderId="45" xfId="47" applyNumberFormat="1" applyFont="1" applyBorder="1" applyAlignment="1">
      <alignment horizontal="right"/>
      <protection/>
    </xf>
    <xf numFmtId="0" fontId="13" fillId="0" borderId="60" xfId="47" applyFont="1" applyBorder="1" applyAlignment="1">
      <alignment horizontal="center"/>
      <protection/>
    </xf>
    <xf numFmtId="167" fontId="13" fillId="0" borderId="61" xfId="47" applyNumberFormat="1" applyFont="1" applyBorder="1" applyAlignment="1">
      <alignment horizontal="right"/>
      <protection/>
    </xf>
    <xf numFmtId="167" fontId="14" fillId="0" borderId="62" xfId="47" applyNumberFormat="1" applyFont="1" applyBorder="1" applyAlignment="1">
      <alignment horizontal="right"/>
      <protection/>
    </xf>
    <xf numFmtId="167" fontId="14" fillId="0" borderId="63" xfId="47" applyNumberFormat="1" applyFont="1" applyBorder="1" applyAlignment="1">
      <alignment horizontal="right"/>
      <protection/>
    </xf>
    <xf numFmtId="167" fontId="14" fillId="0" borderId="64" xfId="47" applyNumberFormat="1" applyFont="1" applyBorder="1" applyAlignment="1">
      <alignment horizontal="right"/>
      <protection/>
    </xf>
    <xf numFmtId="167" fontId="13" fillId="0" borderId="65" xfId="47" applyNumberFormat="1" applyFont="1" applyBorder="1" applyAlignment="1">
      <alignment horizontal="right"/>
      <protection/>
    </xf>
    <xf numFmtId="167" fontId="12" fillId="0" borderId="60" xfId="47" applyNumberFormat="1" applyFont="1" applyBorder="1" applyAlignment="1">
      <alignment horizontal="right"/>
      <protection/>
    </xf>
    <xf numFmtId="168" fontId="11" fillId="0" borderId="65" xfId="47" applyNumberFormat="1" applyFont="1" applyBorder="1" applyAlignment="1">
      <alignment horizontal="right"/>
      <protection/>
    </xf>
    <xf numFmtId="0" fontId="9" fillId="0" borderId="0" xfId="46" applyBorder="1">
      <alignment/>
      <protection/>
    </xf>
    <xf numFmtId="167" fontId="15" fillId="0" borderId="29" xfId="47" applyNumberFormat="1" applyFont="1" applyBorder="1" applyAlignment="1">
      <alignment horizontal="right"/>
      <protection/>
    </xf>
    <xf numFmtId="167" fontId="14" fillId="0" borderId="29" xfId="47" applyNumberFormat="1" applyFont="1" applyBorder="1" applyAlignment="1">
      <alignment horizontal="right"/>
      <protection/>
    </xf>
    <xf numFmtId="167" fontId="14" fillId="0" borderId="18" xfId="47" applyNumberFormat="1" applyFont="1" applyBorder="1" applyAlignment="1">
      <alignment horizontal="right"/>
      <protection/>
    </xf>
    <xf numFmtId="167" fontId="12" fillId="0" borderId="66" xfId="47" applyNumberFormat="1" applyFont="1" applyBorder="1" applyAlignment="1">
      <alignment horizontal="right"/>
      <protection/>
    </xf>
    <xf numFmtId="0" fontId="13" fillId="0" borderId="34" xfId="47" applyFont="1" applyBorder="1" applyAlignment="1">
      <alignment horizontal="center"/>
      <protection/>
    </xf>
    <xf numFmtId="167" fontId="13" fillId="0" borderId="49" xfId="47" applyNumberFormat="1" applyFont="1" applyBorder="1" applyAlignment="1">
      <alignment horizontal="right"/>
      <protection/>
    </xf>
    <xf numFmtId="167" fontId="14" fillId="0" borderId="50" xfId="47" applyNumberFormat="1" applyFont="1" applyBorder="1" applyAlignment="1">
      <alignment horizontal="right"/>
      <protection/>
    </xf>
    <xf numFmtId="167" fontId="14" fillId="0" borderId="51" xfId="47" applyNumberFormat="1" applyFont="1" applyBorder="1" applyAlignment="1">
      <alignment horizontal="right"/>
      <protection/>
    </xf>
    <xf numFmtId="167" fontId="14" fillId="0" borderId="52" xfId="47" applyNumberFormat="1" applyFont="1" applyBorder="1" applyAlignment="1">
      <alignment horizontal="right"/>
      <protection/>
    </xf>
    <xf numFmtId="167" fontId="13" fillId="0" borderId="53" xfId="47" applyNumberFormat="1" applyFont="1" applyBorder="1" applyAlignment="1">
      <alignment horizontal="right"/>
      <protection/>
    </xf>
    <xf numFmtId="167" fontId="12" fillId="0" borderId="34" xfId="47" applyNumberFormat="1" applyFont="1" applyBorder="1" applyAlignment="1">
      <alignment horizontal="right"/>
      <protection/>
    </xf>
    <xf numFmtId="168" fontId="11" fillId="0" borderId="53" xfId="47" applyNumberFormat="1" applyFont="1" applyBorder="1" applyAlignment="1">
      <alignment horizontal="right"/>
      <protection/>
    </xf>
    <xf numFmtId="0" fontId="12" fillId="0" borderId="67" xfId="47" applyFont="1" applyBorder="1" applyAlignment="1">
      <alignment horizontal="center"/>
      <protection/>
    </xf>
    <xf numFmtId="0" fontId="11" fillId="0" borderId="68" xfId="47" applyFont="1" applyBorder="1" applyAlignment="1">
      <alignment horizontal="center"/>
      <protection/>
    </xf>
    <xf numFmtId="0" fontId="11" fillId="0" borderId="69" xfId="47" applyFont="1" applyBorder="1" applyAlignment="1">
      <alignment horizontal="center"/>
      <protection/>
    </xf>
    <xf numFmtId="0" fontId="11" fillId="0" borderId="70" xfId="47" applyFont="1" applyBorder="1" applyAlignment="1">
      <alignment horizontal="center"/>
      <protection/>
    </xf>
    <xf numFmtId="0" fontId="11" fillId="0" borderId="0" xfId="47" applyFont="1" applyBorder="1" applyAlignment="1">
      <alignment horizontal="center"/>
      <protection/>
    </xf>
    <xf numFmtId="0" fontId="11" fillId="0" borderId="71" xfId="47" applyFont="1" applyBorder="1" applyAlignment="1">
      <alignment horizontal="center"/>
      <protection/>
    </xf>
    <xf numFmtId="0" fontId="11" fillId="0" borderId="35" xfId="47" applyFont="1" applyBorder="1" applyAlignment="1">
      <alignment horizontal="center"/>
      <protection/>
    </xf>
    <xf numFmtId="0" fontId="11" fillId="0" borderId="72" xfId="47" applyFont="1" applyBorder="1" applyAlignment="1">
      <alignment horizontal="center"/>
      <protection/>
    </xf>
    <xf numFmtId="0" fontId="12" fillId="0" borderId="26" xfId="47" applyFont="1" applyBorder="1" applyAlignment="1">
      <alignment horizontal="center"/>
      <protection/>
    </xf>
    <xf numFmtId="167" fontId="12" fillId="0" borderId="37" xfId="47" applyNumberFormat="1" applyFont="1" applyBorder="1" applyAlignment="1">
      <alignment horizontal="right"/>
      <protection/>
    </xf>
    <xf numFmtId="167" fontId="11" fillId="0" borderId="73" xfId="47" applyNumberFormat="1" applyFont="1" applyBorder="1" applyAlignment="1">
      <alignment horizontal="right"/>
      <protection/>
    </xf>
    <xf numFmtId="167" fontId="11" fillId="0" borderId="74" xfId="47" applyNumberFormat="1" applyFont="1" applyBorder="1" applyAlignment="1">
      <alignment horizontal="right"/>
      <protection/>
    </xf>
    <xf numFmtId="167" fontId="11" fillId="0" borderId="75" xfId="47" applyNumberFormat="1" applyFont="1" applyBorder="1" applyAlignment="1">
      <alignment horizontal="right"/>
      <protection/>
    </xf>
    <xf numFmtId="167" fontId="12" fillId="0" borderId="27" xfId="47" applyNumberFormat="1" applyFont="1" applyBorder="1" applyAlignment="1">
      <alignment horizontal="right"/>
      <protection/>
    </xf>
    <xf numFmtId="167" fontId="12" fillId="0" borderId="67" xfId="47" applyNumberFormat="1" applyFont="1" applyBorder="1" applyAlignment="1">
      <alignment horizontal="right"/>
      <protection/>
    </xf>
    <xf numFmtId="168" fontId="11" fillId="0" borderId="38" xfId="47" applyNumberFormat="1" applyFont="1" applyBorder="1" applyAlignment="1">
      <alignment horizontal="right"/>
      <protection/>
    </xf>
    <xf numFmtId="167" fontId="11" fillId="0" borderId="70" xfId="47" applyNumberFormat="1" applyFont="1" applyBorder="1" applyAlignment="1">
      <alignment horizontal="right"/>
      <protection/>
    </xf>
    <xf numFmtId="167" fontId="12" fillId="0" borderId="0" xfId="47" applyNumberFormat="1" applyFont="1" applyBorder="1" applyAlignment="1">
      <alignment horizontal="right"/>
      <protection/>
    </xf>
    <xf numFmtId="167" fontId="12" fillId="0" borderId="44" xfId="47" applyNumberFormat="1" applyFont="1" applyBorder="1" applyAlignment="1">
      <alignment horizontal="right"/>
      <protection/>
    </xf>
    <xf numFmtId="167" fontId="11" fillId="0" borderId="76" xfId="47" applyNumberFormat="1" applyFont="1" applyBorder="1" applyAlignment="1">
      <alignment horizontal="right"/>
      <protection/>
    </xf>
    <xf numFmtId="167" fontId="12" fillId="0" borderId="77" xfId="47" applyNumberFormat="1" applyFont="1" applyBorder="1" applyAlignment="1">
      <alignment horizontal="right"/>
      <protection/>
    </xf>
    <xf numFmtId="167" fontId="12" fillId="0" borderId="78" xfId="47" applyNumberFormat="1" applyFont="1" applyBorder="1" applyAlignment="1">
      <alignment horizontal="right"/>
      <protection/>
    </xf>
    <xf numFmtId="167" fontId="14" fillId="0" borderId="70" xfId="47" applyNumberFormat="1" applyFont="1" applyBorder="1" applyAlignment="1">
      <alignment horizontal="right"/>
      <protection/>
    </xf>
    <xf numFmtId="167" fontId="13" fillId="0" borderId="0" xfId="47" applyNumberFormat="1" applyFont="1" applyBorder="1" applyAlignment="1">
      <alignment horizontal="right"/>
      <protection/>
    </xf>
    <xf numFmtId="167" fontId="15" fillId="0" borderId="44" xfId="47" applyNumberFormat="1" applyFont="1" applyBorder="1" applyAlignment="1">
      <alignment horizontal="right"/>
      <protection/>
    </xf>
    <xf numFmtId="168" fontId="11" fillId="0" borderId="0" xfId="47" applyNumberFormat="1" applyFont="1" applyBorder="1" applyAlignment="1">
      <alignment horizontal="right"/>
      <protection/>
    </xf>
    <xf numFmtId="167" fontId="14" fillId="0" borderId="71" xfId="47" applyNumberFormat="1" applyFont="1" applyBorder="1" applyAlignment="1">
      <alignment horizontal="right"/>
      <protection/>
    </xf>
    <xf numFmtId="167" fontId="13" fillId="0" borderId="35" xfId="47" applyNumberFormat="1" applyFont="1" applyBorder="1" applyAlignment="1">
      <alignment horizontal="right"/>
      <protection/>
    </xf>
    <xf numFmtId="167" fontId="12" fillId="0" borderId="72" xfId="47" applyNumberFormat="1" applyFont="1" applyBorder="1" applyAlignment="1">
      <alignment horizontal="right"/>
      <protection/>
    </xf>
    <xf numFmtId="167" fontId="12" fillId="0" borderId="26" xfId="47" applyNumberFormat="1" applyFont="1" applyBorder="1" applyAlignment="1">
      <alignment horizontal="right"/>
      <protection/>
    </xf>
    <xf numFmtId="167" fontId="15" fillId="0" borderId="29" xfId="47" applyNumberFormat="1" applyFont="1" applyBorder="1" applyAlignment="1">
      <alignment horizontal="right"/>
      <protection/>
    </xf>
    <xf numFmtId="167" fontId="9" fillId="0" borderId="0" xfId="46" applyNumberFormat="1" applyFont="1">
      <alignment/>
      <protection/>
    </xf>
    <xf numFmtId="1" fontId="13" fillId="0" borderId="49" xfId="47" applyNumberFormat="1" applyFont="1" applyBorder="1" applyAlignment="1">
      <alignment horizontal="right"/>
      <protection/>
    </xf>
    <xf numFmtId="167" fontId="15" fillId="0" borderId="34" xfId="47" applyNumberFormat="1" applyFont="1" applyBorder="1" applyAlignment="1">
      <alignment horizontal="right"/>
      <protection/>
    </xf>
    <xf numFmtId="0" fontId="16" fillId="0" borderId="0" xfId="47" applyFont="1">
      <alignment/>
      <protection/>
    </xf>
    <xf numFmtId="167" fontId="9" fillId="0" borderId="0" xfId="47" applyNumberFormat="1">
      <alignment/>
      <protection/>
    </xf>
    <xf numFmtId="0" fontId="9" fillId="0" borderId="0" xfId="47" applyFont="1">
      <alignment/>
      <protection/>
    </xf>
    <xf numFmtId="0" fontId="17" fillId="0" borderId="0" xfId="47" applyFont="1">
      <alignment/>
      <protection/>
    </xf>
    <xf numFmtId="0" fontId="9" fillId="0" borderId="0" xfId="47" applyBorder="1">
      <alignment/>
      <protection/>
    </xf>
    <xf numFmtId="167" fontId="14" fillId="0" borderId="0" xfId="47" applyNumberFormat="1" applyFont="1" applyBorder="1" applyAlignment="1">
      <alignment horizontal="right"/>
      <protection/>
    </xf>
    <xf numFmtId="167" fontId="9" fillId="0" borderId="0" xfId="47" applyNumberFormat="1" applyBorder="1">
      <alignment/>
      <protection/>
    </xf>
    <xf numFmtId="164" fontId="2" fillId="0" borderId="0" xfId="48" applyProtection="1">
      <alignment/>
      <protection/>
    </xf>
    <xf numFmtId="164" fontId="2" fillId="0" borderId="0" xfId="48" applyBorder="1" applyProtection="1">
      <alignment/>
      <protection/>
    </xf>
    <xf numFmtId="164" fontId="18" fillId="0" borderId="0" xfId="48" applyFont="1" applyAlignment="1" applyProtection="1">
      <alignment vertical="center"/>
      <protection/>
    </xf>
    <xf numFmtId="164" fontId="18" fillId="0" borderId="0" xfId="48" applyFont="1" applyBorder="1" applyAlignment="1" applyProtection="1">
      <alignment vertical="center"/>
      <protection/>
    </xf>
    <xf numFmtId="164" fontId="2" fillId="0" borderId="0" xfId="48" applyAlignment="1" applyProtection="1">
      <alignment horizontal="center"/>
      <protection/>
    </xf>
    <xf numFmtId="164" fontId="2" fillId="0" borderId="79" xfId="48" applyBorder="1" applyProtection="1">
      <alignment/>
      <protection/>
    </xf>
    <xf numFmtId="164" fontId="2" fillId="0" borderId="29" xfId="48" applyBorder="1" applyProtection="1">
      <alignment/>
      <protection/>
    </xf>
    <xf numFmtId="164" fontId="2" fillId="0" borderId="23" xfId="48" applyBorder="1" applyAlignment="1" applyProtection="1">
      <alignment horizontal="center"/>
      <protection/>
    </xf>
    <xf numFmtId="164" fontId="2" fillId="0" borderId="24" xfId="48" applyBorder="1" applyAlignment="1" applyProtection="1">
      <alignment horizontal="center"/>
      <protection/>
    </xf>
    <xf numFmtId="164" fontId="2" fillId="0" borderId="80" xfId="48" applyBorder="1" applyAlignment="1" applyProtection="1">
      <alignment horizontal="center"/>
      <protection/>
    </xf>
    <xf numFmtId="164" fontId="2" fillId="0" borderId="0" xfId="48" applyBorder="1" applyAlignment="1" applyProtection="1">
      <alignment horizontal="center"/>
      <protection/>
    </xf>
    <xf numFmtId="1" fontId="20" fillId="0" borderId="0" xfId="48" applyNumberFormat="1" applyFont="1" applyBorder="1" applyAlignment="1" applyProtection="1">
      <alignment horizontal="center"/>
      <protection/>
    </xf>
    <xf numFmtId="164" fontId="2" fillId="0" borderId="26" xfId="48" applyBorder="1" applyProtection="1">
      <alignment/>
      <protection/>
    </xf>
    <xf numFmtId="169" fontId="2" fillId="0" borderId="26" xfId="48" applyNumberFormat="1" applyBorder="1" applyProtection="1">
      <alignment/>
      <protection/>
    </xf>
    <xf numFmtId="169" fontId="2" fillId="0" borderId="27" xfId="48" applyNumberFormat="1" applyBorder="1" applyProtection="1">
      <alignment/>
      <protection/>
    </xf>
    <xf numFmtId="169" fontId="2" fillId="0" borderId="38" xfId="48" applyNumberFormat="1" applyBorder="1" applyProtection="1">
      <alignment/>
      <protection/>
    </xf>
    <xf numFmtId="169" fontId="2" fillId="0" borderId="0" xfId="48" applyNumberFormat="1" applyBorder="1" applyProtection="1">
      <alignment/>
      <protection/>
    </xf>
    <xf numFmtId="169" fontId="2" fillId="0" borderId="29" xfId="48" applyNumberFormat="1" applyBorder="1" applyProtection="1">
      <alignment/>
      <protection/>
    </xf>
    <xf numFmtId="169" fontId="2" fillId="0" borderId="45" xfId="48" applyNumberFormat="1" applyBorder="1" applyProtection="1">
      <alignment/>
      <protection/>
    </xf>
    <xf numFmtId="170" fontId="2" fillId="0" borderId="0" xfId="48" applyNumberFormat="1" applyBorder="1" applyProtection="1">
      <alignment/>
      <protection/>
    </xf>
    <xf numFmtId="164" fontId="2" fillId="0" borderId="54" xfId="48" applyBorder="1" applyProtection="1">
      <alignment/>
      <protection/>
    </xf>
    <xf numFmtId="169" fontId="2" fillId="0" borderId="54" xfId="48" applyNumberFormat="1" applyBorder="1" applyProtection="1">
      <alignment/>
      <protection/>
    </xf>
    <xf numFmtId="169" fontId="2" fillId="0" borderId="77" xfId="48" applyNumberFormat="1" applyBorder="1" applyProtection="1">
      <alignment/>
      <protection/>
    </xf>
    <xf numFmtId="169" fontId="2" fillId="0" borderId="59" xfId="48" applyNumberFormat="1" applyBorder="1" applyProtection="1">
      <alignment/>
      <protection/>
    </xf>
    <xf numFmtId="164" fontId="2" fillId="0" borderId="81" xfId="48" applyBorder="1" applyProtection="1">
      <alignment/>
      <protection/>
    </xf>
    <xf numFmtId="169" fontId="2" fillId="0" borderId="81" xfId="48" applyNumberFormat="1" applyBorder="1" applyProtection="1">
      <alignment/>
      <protection/>
    </xf>
    <xf numFmtId="169" fontId="2" fillId="0" borderId="69" xfId="48" applyNumberFormat="1" applyBorder="1" applyProtection="1">
      <alignment/>
      <protection/>
    </xf>
    <xf numFmtId="169" fontId="2" fillId="0" borderId="43" xfId="48" applyNumberFormat="1" applyBorder="1" applyProtection="1">
      <alignment/>
      <protection/>
    </xf>
    <xf numFmtId="164" fontId="2" fillId="0" borderId="60" xfId="48" applyBorder="1" applyProtection="1">
      <alignment/>
      <protection/>
    </xf>
    <xf numFmtId="169" fontId="2" fillId="0" borderId="60" xfId="48" applyNumberFormat="1" applyBorder="1" applyProtection="1">
      <alignment/>
      <protection/>
    </xf>
    <xf numFmtId="169" fontId="2" fillId="0" borderId="82" xfId="48" applyNumberFormat="1" applyBorder="1" applyProtection="1">
      <alignment/>
      <protection/>
    </xf>
    <xf numFmtId="169" fontId="2" fillId="0" borderId="65" xfId="48" applyNumberFormat="1" applyBorder="1" applyProtection="1">
      <alignment/>
      <protection/>
    </xf>
    <xf numFmtId="164" fontId="2" fillId="0" borderId="34" xfId="48" applyBorder="1" applyProtection="1">
      <alignment/>
      <protection/>
    </xf>
    <xf numFmtId="169" fontId="2" fillId="0" borderId="34" xfId="48" applyNumberFormat="1" applyBorder="1" applyProtection="1">
      <alignment/>
      <protection/>
    </xf>
    <xf numFmtId="169" fontId="2" fillId="0" borderId="35" xfId="48" applyNumberFormat="1" applyBorder="1" applyProtection="1">
      <alignment/>
      <protection/>
    </xf>
    <xf numFmtId="169" fontId="2" fillId="0" borderId="53" xfId="48" applyNumberFormat="1" applyBorder="1" applyProtection="1">
      <alignment/>
      <protection/>
    </xf>
    <xf numFmtId="164" fontId="2" fillId="0" borderId="37" xfId="48" applyBorder="1" applyProtection="1">
      <alignment/>
      <protection/>
    </xf>
    <xf numFmtId="164" fontId="2" fillId="0" borderId="39" xfId="48" applyBorder="1" applyProtection="1">
      <alignment/>
      <protection/>
    </xf>
    <xf numFmtId="164" fontId="2" fillId="0" borderId="55" xfId="48" applyBorder="1" applyProtection="1">
      <alignment/>
      <protection/>
    </xf>
    <xf numFmtId="164" fontId="2" fillId="0" borderId="83" xfId="48" applyBorder="1" applyProtection="1">
      <alignment/>
      <protection/>
    </xf>
    <xf numFmtId="164" fontId="2" fillId="0" borderId="61" xfId="48" applyBorder="1" applyProtection="1">
      <alignment/>
      <protection/>
    </xf>
    <xf numFmtId="164" fontId="2" fillId="0" borderId="49" xfId="48" applyBorder="1" applyProtection="1">
      <alignment/>
      <protection/>
    </xf>
    <xf numFmtId="169" fontId="2" fillId="0" borderId="26" xfId="48" applyNumberFormat="1" applyFill="1" applyBorder="1" applyProtection="1">
      <alignment/>
      <protection/>
    </xf>
    <xf numFmtId="169" fontId="2" fillId="0" borderId="27" xfId="48" applyNumberFormat="1" applyFill="1" applyBorder="1" applyProtection="1">
      <alignment/>
      <protection/>
    </xf>
    <xf numFmtId="169" fontId="2" fillId="0" borderId="38" xfId="48" applyNumberFormat="1" applyFill="1" applyBorder="1" applyProtection="1">
      <alignment/>
      <protection/>
    </xf>
    <xf numFmtId="169" fontId="2" fillId="0" borderId="29" xfId="48" applyNumberFormat="1" applyFill="1" applyBorder="1" applyProtection="1">
      <alignment/>
      <protection/>
    </xf>
    <xf numFmtId="169" fontId="2" fillId="0" borderId="0" xfId="48" applyNumberFormat="1" applyFill="1" applyBorder="1" applyProtection="1">
      <alignment/>
      <protection/>
    </xf>
    <xf numFmtId="169" fontId="2" fillId="0" borderId="45" xfId="48" applyNumberFormat="1" applyFill="1" applyBorder="1" applyProtection="1">
      <alignment/>
      <protection/>
    </xf>
    <xf numFmtId="169" fontId="2" fillId="0" borderId="54" xfId="48" applyNumberFormat="1" applyFill="1" applyBorder="1" applyProtection="1">
      <alignment/>
      <protection/>
    </xf>
    <xf numFmtId="169" fontId="2" fillId="0" borderId="77" xfId="48" applyNumberFormat="1" applyFill="1" applyBorder="1" applyProtection="1">
      <alignment/>
      <protection/>
    </xf>
    <xf numFmtId="169" fontId="2" fillId="0" borderId="59" xfId="48" applyNumberFormat="1" applyFill="1" applyBorder="1" applyProtection="1">
      <alignment/>
      <protection/>
    </xf>
    <xf numFmtId="169" fontId="2" fillId="0" borderId="81" xfId="48" applyNumberFormat="1" applyFill="1" applyBorder="1" applyProtection="1">
      <alignment/>
      <protection/>
    </xf>
    <xf numFmtId="169" fontId="2" fillId="0" borderId="69" xfId="48" applyNumberFormat="1" applyFill="1" applyBorder="1" applyProtection="1">
      <alignment/>
      <protection/>
    </xf>
    <xf numFmtId="169" fontId="2" fillId="0" borderId="43" xfId="48" applyNumberFormat="1" applyFill="1" applyBorder="1" applyProtection="1">
      <alignment/>
      <protection/>
    </xf>
    <xf numFmtId="169" fontId="2" fillId="33" borderId="60" xfId="48" applyNumberFormat="1" applyFill="1" applyBorder="1" applyProtection="1">
      <alignment/>
      <protection/>
    </xf>
    <xf numFmtId="169" fontId="2" fillId="33" borderId="82" xfId="48" applyNumberFormat="1" applyFill="1" applyBorder="1" applyProtection="1">
      <alignment/>
      <protection/>
    </xf>
    <xf numFmtId="169" fontId="2" fillId="0" borderId="65" xfId="48" applyNumberFormat="1" applyFill="1" applyBorder="1" applyProtection="1">
      <alignment/>
      <protection/>
    </xf>
    <xf numFmtId="169" fontId="2" fillId="0" borderId="34" xfId="48" applyNumberFormat="1" applyFill="1" applyBorder="1" applyProtection="1">
      <alignment/>
      <protection/>
    </xf>
    <xf numFmtId="169" fontId="2" fillId="0" borderId="35" xfId="48" applyNumberFormat="1" applyFill="1" applyBorder="1" applyProtection="1">
      <alignment/>
      <protection/>
    </xf>
    <xf numFmtId="169" fontId="2" fillId="0" borderId="53" xfId="48" applyNumberFormat="1" applyFill="1" applyBorder="1" applyProtection="1">
      <alignment/>
      <protection/>
    </xf>
    <xf numFmtId="169" fontId="2" fillId="0" borderId="60" xfId="48" applyNumberFormat="1" applyFill="1" applyBorder="1" applyProtection="1">
      <alignment/>
      <protection/>
    </xf>
    <xf numFmtId="169" fontId="2" fillId="0" borderId="82" xfId="48" applyNumberFormat="1" applyFill="1" applyBorder="1" applyProtection="1">
      <alignment/>
      <protection/>
    </xf>
    <xf numFmtId="169" fontId="2" fillId="0" borderId="31" xfId="48" applyNumberFormat="1" applyFill="1" applyBorder="1" applyProtection="1">
      <alignment/>
      <protection/>
    </xf>
    <xf numFmtId="169" fontId="2" fillId="0" borderId="32" xfId="48" applyNumberFormat="1" applyFill="1" applyBorder="1" applyProtection="1">
      <alignment/>
      <protection/>
    </xf>
    <xf numFmtId="169" fontId="2" fillId="0" borderId="22" xfId="48" applyNumberFormat="1" applyFill="1" applyBorder="1" applyProtection="1">
      <alignment/>
      <protection/>
    </xf>
    <xf numFmtId="169" fontId="2" fillId="0" borderId="24" xfId="48" applyNumberFormat="1" applyBorder="1" applyProtection="1">
      <alignment/>
      <protection/>
    </xf>
    <xf numFmtId="169" fontId="2" fillId="0" borderId="0" xfId="48" applyNumberFormat="1" applyFont="1" applyFill="1" applyBorder="1" applyProtection="1">
      <alignment/>
      <protection/>
    </xf>
    <xf numFmtId="169" fontId="2" fillId="0" borderId="22" xfId="48" applyNumberFormat="1" applyFont="1" applyFill="1" applyBorder="1" applyProtection="1">
      <alignment/>
      <protection/>
    </xf>
    <xf numFmtId="169" fontId="2" fillId="34" borderId="26" xfId="48" applyNumberFormat="1" applyFill="1" applyBorder="1" applyProtection="1">
      <alignment/>
      <protection locked="0"/>
    </xf>
    <xf numFmtId="169" fontId="2" fillId="34" borderId="27" xfId="48" applyNumberFormat="1" applyFill="1" applyBorder="1" applyProtection="1">
      <alignment/>
      <protection locked="0"/>
    </xf>
    <xf numFmtId="169" fontId="2" fillId="34" borderId="29" xfId="48" applyNumberFormat="1" applyFill="1" applyBorder="1" applyProtection="1">
      <alignment/>
      <protection locked="0"/>
    </xf>
    <xf numFmtId="169" fontId="2" fillId="34" borderId="0" xfId="48" applyNumberFormat="1" applyFill="1" applyBorder="1" applyProtection="1">
      <alignment/>
      <protection locked="0"/>
    </xf>
    <xf numFmtId="169" fontId="2" fillId="34" borderId="0" xfId="48" applyNumberFormat="1" applyFont="1" applyFill="1" applyBorder="1" applyProtection="1">
      <alignment/>
      <protection locked="0"/>
    </xf>
    <xf numFmtId="169" fontId="2" fillId="34" borderId="54" xfId="48" applyNumberFormat="1" applyFill="1" applyBorder="1" applyProtection="1">
      <alignment/>
      <protection locked="0"/>
    </xf>
    <xf numFmtId="169" fontId="2" fillId="34" borderId="77" xfId="48" applyNumberFormat="1" applyFill="1" applyBorder="1" applyProtection="1">
      <alignment/>
      <protection locked="0"/>
    </xf>
    <xf numFmtId="169" fontId="2" fillId="34" borderId="81" xfId="48" applyNumberFormat="1" applyFill="1" applyBorder="1" applyProtection="1">
      <alignment/>
      <protection locked="0"/>
    </xf>
    <xf numFmtId="169" fontId="2" fillId="34" borderId="69" xfId="48" applyNumberFormat="1" applyFill="1" applyBorder="1" applyProtection="1">
      <alignment/>
      <protection locked="0"/>
    </xf>
    <xf numFmtId="169" fontId="2" fillId="34" borderId="31" xfId="48" applyNumberFormat="1" applyFill="1" applyBorder="1" applyProtection="1">
      <alignment/>
      <protection locked="0"/>
    </xf>
    <xf numFmtId="169" fontId="2" fillId="34" borderId="32" xfId="48" applyNumberFormat="1" applyFill="1" applyBorder="1" applyProtection="1">
      <alignment/>
      <protection locked="0"/>
    </xf>
    <xf numFmtId="169" fontId="2" fillId="34" borderId="22" xfId="48" applyNumberFormat="1" applyFont="1" applyFill="1" applyBorder="1" applyProtection="1">
      <alignment/>
      <protection locked="0"/>
    </xf>
    <xf numFmtId="169" fontId="2" fillId="34" borderId="34" xfId="48" applyNumberFormat="1" applyFill="1" applyBorder="1" applyProtection="1">
      <alignment/>
      <protection locked="0"/>
    </xf>
    <xf numFmtId="169" fontId="2" fillId="34" borderId="35" xfId="48" applyNumberFormat="1" applyFill="1" applyBorder="1" applyProtection="1">
      <alignment/>
      <protection locked="0"/>
    </xf>
    <xf numFmtId="164" fontId="2" fillId="0" borderId="0" xfId="48" applyFont="1" applyProtection="1">
      <alignment/>
      <protection/>
    </xf>
    <xf numFmtId="164" fontId="21" fillId="35" borderId="0" xfId="48" applyFont="1" applyFill="1" applyProtection="1">
      <alignment/>
      <protection/>
    </xf>
    <xf numFmtId="164" fontId="2" fillId="35" borderId="0" xfId="48" applyFill="1" applyBorder="1" applyProtection="1">
      <alignment/>
      <protection/>
    </xf>
    <xf numFmtId="164" fontId="2" fillId="35" borderId="0" xfId="48" applyFill="1" applyProtection="1">
      <alignment/>
      <protection/>
    </xf>
    <xf numFmtId="164" fontId="2" fillId="36" borderId="84" xfId="48" applyFill="1" applyBorder="1" applyProtection="1">
      <alignment/>
      <protection/>
    </xf>
    <xf numFmtId="164" fontId="2" fillId="0" borderId="84" xfId="48" applyBorder="1" applyProtection="1">
      <alignment/>
      <protection/>
    </xf>
    <xf numFmtId="164" fontId="2" fillId="0" borderId="84" xfId="48" applyFont="1" applyBorder="1" applyProtection="1">
      <alignment/>
      <protection/>
    </xf>
    <xf numFmtId="164" fontId="2" fillId="36" borderId="0" xfId="48" applyFill="1" applyBorder="1" applyProtection="1">
      <alignment/>
      <protection/>
    </xf>
    <xf numFmtId="169" fontId="2" fillId="37" borderId="23" xfId="48" applyNumberFormat="1" applyFill="1" applyBorder="1" applyProtection="1">
      <alignment/>
      <protection/>
    </xf>
    <xf numFmtId="169" fontId="2" fillId="37" borderId="24" xfId="48" applyNumberFormat="1" applyFill="1" applyBorder="1" applyProtection="1">
      <alignment/>
      <protection/>
    </xf>
    <xf numFmtId="169" fontId="2" fillId="37" borderId="24" xfId="48" applyNumberFormat="1" applyFont="1" applyFill="1" applyBorder="1" applyProtection="1">
      <alignment/>
      <protection/>
    </xf>
    <xf numFmtId="169" fontId="2" fillId="0" borderId="79" xfId="48" applyNumberFormat="1" applyFill="1" applyBorder="1" applyProtection="1">
      <alignment/>
      <protection/>
    </xf>
    <xf numFmtId="164" fontId="2" fillId="0" borderId="35" xfId="48" applyBorder="1" applyProtection="1">
      <alignment/>
      <protection/>
    </xf>
    <xf numFmtId="172" fontId="2" fillId="0" borderId="0" xfId="48" applyNumberFormat="1" applyBorder="1" applyProtection="1">
      <alignment/>
      <protection/>
    </xf>
    <xf numFmtId="172" fontId="2" fillId="0" borderId="35" xfId="48" applyNumberFormat="1" applyBorder="1" applyProtection="1">
      <alignment/>
      <protection/>
    </xf>
    <xf numFmtId="169" fontId="2" fillId="0" borderId="35" xfId="48" applyNumberFormat="1" applyFont="1" applyFill="1" applyBorder="1" applyProtection="1">
      <alignment/>
      <protection/>
    </xf>
    <xf numFmtId="164" fontId="2" fillId="38" borderId="0" xfId="48" applyFill="1" applyBorder="1" applyAlignment="1" applyProtection="1">
      <alignment horizontal="center"/>
      <protection/>
    </xf>
    <xf numFmtId="172" fontId="2" fillId="0" borderId="0" xfId="48" applyNumberFormat="1" applyBorder="1" applyAlignment="1" applyProtection="1">
      <alignment horizontal="center"/>
      <protection/>
    </xf>
    <xf numFmtId="164" fontId="2" fillId="0" borderId="0" xfId="48" applyBorder="1" applyAlignment="1" applyProtection="1">
      <alignment horizontal="right"/>
      <protection/>
    </xf>
    <xf numFmtId="164" fontId="19" fillId="0" borderId="0" xfId="48" applyFont="1" applyBorder="1" applyAlignment="1" applyProtection="1">
      <alignment vertical="center"/>
      <protection/>
    </xf>
    <xf numFmtId="171" fontId="21" fillId="0" borderId="0" xfId="48" applyNumberFormat="1" applyFont="1" applyBorder="1" applyAlignment="1" applyProtection="1">
      <alignment horizontal="left"/>
      <protection/>
    </xf>
    <xf numFmtId="164" fontId="4" fillId="0" borderId="15" xfId="48" applyFont="1" applyBorder="1" applyAlignment="1">
      <alignment horizontal="center" wrapText="1"/>
      <protection/>
    </xf>
    <xf numFmtId="0" fontId="4" fillId="0" borderId="18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85" xfId="47" applyFont="1" applyBorder="1" applyAlignment="1">
      <alignment horizontal="center"/>
      <protection/>
    </xf>
    <xf numFmtId="0" fontId="10" fillId="0" borderId="35" xfId="47" applyFont="1" applyBorder="1" applyAlignment="1">
      <alignment horizontal="left" vertical="center"/>
      <protection/>
    </xf>
    <xf numFmtId="0" fontId="0" fillId="0" borderId="35" xfId="47" applyFont="1" applyBorder="1" applyAlignment="1">
      <alignment horizontal="left" vertical="center"/>
      <protection/>
    </xf>
    <xf numFmtId="0" fontId="1" fillId="0" borderId="0" xfId="47" applyFont="1" applyAlignment="1">
      <alignment horizontal="center"/>
      <protection/>
    </xf>
    <xf numFmtId="0" fontId="12" fillId="0" borderId="86" xfId="47" applyFont="1" applyBorder="1" applyAlignment="1">
      <alignment horizontal="center"/>
      <protection/>
    </xf>
    <xf numFmtId="0" fontId="12" fillId="0" borderId="87" xfId="47" applyFont="1" applyBorder="1" applyAlignment="1">
      <alignment horizontal="center"/>
      <protection/>
    </xf>
    <xf numFmtId="173" fontId="2" fillId="0" borderId="35" xfId="48" applyNumberFormat="1" applyFont="1" applyFill="1" applyBorder="1" applyAlignment="1" applyProtection="1">
      <alignment horizontal="right"/>
      <protection/>
    </xf>
    <xf numFmtId="164" fontId="2" fillId="0" borderId="0" xfId="48" applyAlignment="1" applyProtection="1">
      <alignment horizontal="center"/>
      <protection/>
    </xf>
    <xf numFmtId="171" fontId="21" fillId="0" borderId="84" xfId="48" applyNumberFormat="1" applyFont="1" applyBorder="1" applyAlignment="1" applyProtection="1">
      <alignment horizontal="center"/>
      <protection/>
    </xf>
    <xf numFmtId="173" fontId="2" fillId="0" borderId="0" xfId="48" applyNumberFormat="1" applyFont="1" applyFill="1" applyBorder="1" applyAlignment="1" applyProtection="1">
      <alignment horizontal="righ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Nemocenske_prijmy_vydaje_H" xfId="46"/>
    <cellStyle name="normální_Nemocenske_prijmy_vydaje_H_1" xfId="47"/>
    <cellStyle name="PB_TR10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17.7109375" style="2" customWidth="1"/>
    <col min="2" max="2" width="15.7109375" style="2" customWidth="1"/>
    <col min="3" max="8" width="12.7109375" style="2" customWidth="1"/>
    <col min="9" max="16384" width="9.140625" style="2" customWidth="1"/>
  </cols>
  <sheetData>
    <row r="1" ht="14.25">
      <c r="H1" s="2" t="s">
        <v>81</v>
      </c>
    </row>
    <row r="2" ht="18">
      <c r="A2" s="1" t="s">
        <v>0</v>
      </c>
    </row>
    <row r="4" spans="1:8" ht="15">
      <c r="A4" s="3"/>
      <c r="B4" s="4"/>
      <c r="C4" s="5">
        <v>1993</v>
      </c>
      <c r="D4" s="5" t="s">
        <v>1</v>
      </c>
      <c r="E4" s="5" t="s">
        <v>2</v>
      </c>
      <c r="F4" s="5" t="s">
        <v>3</v>
      </c>
      <c r="G4" s="5" t="s">
        <v>4</v>
      </c>
      <c r="H4" s="6" t="s">
        <v>5</v>
      </c>
    </row>
    <row r="5" spans="1:8" ht="15">
      <c r="A5" s="7" t="s">
        <v>6</v>
      </c>
      <c r="B5" s="8" t="s">
        <v>7</v>
      </c>
      <c r="C5" s="9">
        <f aca="true" t="shared" si="0" ref="C5:H5">+C6+C7+C8</f>
        <v>27</v>
      </c>
      <c r="D5" s="9">
        <f t="shared" si="0"/>
        <v>26.25</v>
      </c>
      <c r="E5" s="9">
        <f t="shared" si="0"/>
        <v>26</v>
      </c>
      <c r="F5" s="9">
        <f t="shared" si="0"/>
        <v>26</v>
      </c>
      <c r="G5" s="9">
        <f t="shared" si="0"/>
        <v>25</v>
      </c>
      <c r="H5" s="10">
        <f t="shared" si="0"/>
        <v>25</v>
      </c>
    </row>
    <row r="6" spans="1:8" ht="14.25">
      <c r="A6" s="11"/>
      <c r="B6" s="12" t="s">
        <v>8</v>
      </c>
      <c r="C6" s="13">
        <v>20.4</v>
      </c>
      <c r="D6" s="13">
        <v>20.4</v>
      </c>
      <c r="E6" s="13">
        <v>19.5</v>
      </c>
      <c r="F6" s="13">
        <v>21.5</v>
      </c>
      <c r="G6" s="13">
        <v>21.5</v>
      </c>
      <c r="H6" s="14">
        <v>21.5</v>
      </c>
    </row>
    <row r="7" spans="1:8" ht="14.25">
      <c r="A7" s="11"/>
      <c r="B7" s="12" t="s">
        <v>9</v>
      </c>
      <c r="C7" s="13">
        <v>3.6</v>
      </c>
      <c r="D7" s="13">
        <v>3.6</v>
      </c>
      <c r="E7" s="13">
        <v>3.3</v>
      </c>
      <c r="F7" s="13">
        <v>3.3</v>
      </c>
      <c r="G7" s="13">
        <v>2.3</v>
      </c>
      <c r="H7" s="14">
        <v>2.3</v>
      </c>
    </row>
    <row r="8" spans="1:8" ht="14.25">
      <c r="A8" s="15"/>
      <c r="B8" s="16" t="s">
        <v>10</v>
      </c>
      <c r="C8" s="17">
        <v>3</v>
      </c>
      <c r="D8" s="17">
        <v>2.25</v>
      </c>
      <c r="E8" s="17">
        <v>3.2</v>
      </c>
      <c r="F8" s="17">
        <v>1.2</v>
      </c>
      <c r="G8" s="17">
        <v>1.2</v>
      </c>
      <c r="H8" s="18">
        <v>1.2</v>
      </c>
    </row>
    <row r="9" spans="1:8" ht="14.25">
      <c r="A9" s="19"/>
      <c r="B9" s="20"/>
      <c r="C9" s="21"/>
      <c r="D9" s="21"/>
      <c r="E9" s="21"/>
      <c r="F9" s="21"/>
      <c r="G9" s="21"/>
      <c r="H9" s="22"/>
    </row>
    <row r="10" spans="1:8" ht="15">
      <c r="A10" s="7" t="s">
        <v>11</v>
      </c>
      <c r="B10" s="8" t="s">
        <v>7</v>
      </c>
      <c r="C10" s="9">
        <f aca="true" t="shared" si="1" ref="C10:H10">+C11+C12+C13</f>
        <v>9</v>
      </c>
      <c r="D10" s="9">
        <f t="shared" si="1"/>
        <v>8.75</v>
      </c>
      <c r="E10" s="9">
        <f t="shared" si="1"/>
        <v>8</v>
      </c>
      <c r="F10" s="9">
        <f t="shared" si="1"/>
        <v>8</v>
      </c>
      <c r="G10" s="9">
        <f t="shared" si="1"/>
        <v>6.5</v>
      </c>
      <c r="H10" s="10">
        <f t="shared" si="1"/>
        <v>6.5</v>
      </c>
    </row>
    <row r="11" spans="1:8" ht="14.25">
      <c r="A11" s="11"/>
      <c r="B11" s="12" t="s">
        <v>8</v>
      </c>
      <c r="C11" s="13">
        <v>6.8</v>
      </c>
      <c r="D11" s="13">
        <v>6.8</v>
      </c>
      <c r="E11" s="13">
        <v>6.5</v>
      </c>
      <c r="F11" s="13">
        <v>6.5</v>
      </c>
      <c r="G11" s="13">
        <v>6.5</v>
      </c>
      <c r="H11" s="14">
        <v>6.5</v>
      </c>
    </row>
    <row r="12" spans="1:8" ht="14.25">
      <c r="A12" s="11"/>
      <c r="B12" s="12" t="s">
        <v>9</v>
      </c>
      <c r="C12" s="13">
        <v>1.2</v>
      </c>
      <c r="D12" s="13">
        <v>1.2</v>
      </c>
      <c r="E12" s="13">
        <v>1.1</v>
      </c>
      <c r="F12" s="13">
        <v>1.1</v>
      </c>
      <c r="G12" s="13">
        <v>0</v>
      </c>
      <c r="H12" s="14">
        <v>0</v>
      </c>
    </row>
    <row r="13" spans="1:8" ht="14.25">
      <c r="A13" s="15"/>
      <c r="B13" s="16" t="s">
        <v>10</v>
      </c>
      <c r="C13" s="17">
        <v>1</v>
      </c>
      <c r="D13" s="17">
        <v>0.75</v>
      </c>
      <c r="E13" s="17">
        <v>0.4</v>
      </c>
      <c r="F13" s="17">
        <v>0.4</v>
      </c>
      <c r="G13" s="17">
        <v>0</v>
      </c>
      <c r="H13" s="18">
        <v>0</v>
      </c>
    </row>
    <row r="14" spans="1:8" ht="14.25">
      <c r="A14" s="19"/>
      <c r="B14" s="20"/>
      <c r="C14" s="21"/>
      <c r="D14" s="21"/>
      <c r="E14" s="21"/>
      <c r="F14" s="21"/>
      <c r="G14" s="21"/>
      <c r="H14" s="22"/>
    </row>
    <row r="15" spans="1:8" ht="15">
      <c r="A15" s="265" t="s">
        <v>12</v>
      </c>
      <c r="B15" s="8" t="s">
        <v>7</v>
      </c>
      <c r="C15" s="9">
        <f aca="true" t="shared" si="2" ref="C15:H18">+C5+C10</f>
        <v>36</v>
      </c>
      <c r="D15" s="9">
        <f t="shared" si="2"/>
        <v>35</v>
      </c>
      <c r="E15" s="9">
        <f t="shared" si="2"/>
        <v>34</v>
      </c>
      <c r="F15" s="9">
        <f t="shared" si="2"/>
        <v>34</v>
      </c>
      <c r="G15" s="9">
        <f t="shared" si="2"/>
        <v>31.5</v>
      </c>
      <c r="H15" s="10">
        <f t="shared" si="2"/>
        <v>31.5</v>
      </c>
    </row>
    <row r="16" spans="1:8" ht="14.25">
      <c r="A16" s="266"/>
      <c r="B16" s="12" t="s">
        <v>8</v>
      </c>
      <c r="C16" s="13">
        <f t="shared" si="2"/>
        <v>27.2</v>
      </c>
      <c r="D16" s="13">
        <f t="shared" si="2"/>
        <v>27.2</v>
      </c>
      <c r="E16" s="13">
        <f t="shared" si="2"/>
        <v>26</v>
      </c>
      <c r="F16" s="13">
        <f t="shared" si="2"/>
        <v>28</v>
      </c>
      <c r="G16" s="13">
        <f t="shared" si="2"/>
        <v>28</v>
      </c>
      <c r="H16" s="14">
        <f>+H6+H11</f>
        <v>28</v>
      </c>
    </row>
    <row r="17" spans="1:8" ht="14.25">
      <c r="A17" s="23"/>
      <c r="B17" s="12" t="s">
        <v>9</v>
      </c>
      <c r="C17" s="13">
        <f t="shared" si="2"/>
        <v>4.8</v>
      </c>
      <c r="D17" s="13">
        <f t="shared" si="2"/>
        <v>4.8</v>
      </c>
      <c r="E17" s="13">
        <f t="shared" si="2"/>
        <v>4.4</v>
      </c>
      <c r="F17" s="13">
        <f t="shared" si="2"/>
        <v>4.4</v>
      </c>
      <c r="G17" s="13">
        <f t="shared" si="2"/>
        <v>2.3</v>
      </c>
      <c r="H17" s="14">
        <f>+H7+H12</f>
        <v>2.3</v>
      </c>
    </row>
    <row r="18" spans="1:8" ht="14.25">
      <c r="A18" s="16"/>
      <c r="B18" s="16" t="s">
        <v>13</v>
      </c>
      <c r="C18" s="17">
        <f t="shared" si="2"/>
        <v>4</v>
      </c>
      <c r="D18" s="17">
        <f t="shared" si="2"/>
        <v>3</v>
      </c>
      <c r="E18" s="17">
        <f t="shared" si="2"/>
        <v>3.6</v>
      </c>
      <c r="F18" s="17">
        <f t="shared" si="2"/>
        <v>1.6</v>
      </c>
      <c r="G18" s="17">
        <f t="shared" si="2"/>
        <v>1.2</v>
      </c>
      <c r="H18" s="18">
        <f>+H8+H13</f>
        <v>1.2</v>
      </c>
    </row>
    <row r="19" spans="1:8" ht="14.25">
      <c r="A19" s="20"/>
      <c r="B19" s="20"/>
      <c r="C19" s="21"/>
      <c r="D19" s="21"/>
      <c r="E19" s="21"/>
      <c r="F19" s="21"/>
      <c r="G19" s="21"/>
      <c r="H19" s="22"/>
    </row>
    <row r="20" spans="1:8" ht="15">
      <c r="A20" s="7" t="s">
        <v>14</v>
      </c>
      <c r="B20" s="8" t="str">
        <f>+B15</f>
        <v>celkem</v>
      </c>
      <c r="C20" s="9">
        <f>+C15</f>
        <v>36</v>
      </c>
      <c r="D20" s="9"/>
      <c r="E20" s="9"/>
      <c r="F20" s="9"/>
      <c r="G20" s="9"/>
      <c r="H20" s="10"/>
    </row>
    <row r="21" spans="1:8" ht="14.25">
      <c r="A21" s="24"/>
      <c r="B21" s="12" t="str">
        <f>+B16</f>
        <v>důchodové</v>
      </c>
      <c r="C21" s="13">
        <f>+C16</f>
        <v>27.2</v>
      </c>
      <c r="D21" s="13">
        <f aca="true" t="shared" si="3" ref="D21:F23">+D16</f>
        <v>27.2</v>
      </c>
      <c r="E21" s="13">
        <f t="shared" si="3"/>
        <v>26</v>
      </c>
      <c r="F21" s="13">
        <f t="shared" si="3"/>
        <v>28</v>
      </c>
      <c r="G21" s="13">
        <v>28</v>
      </c>
      <c r="H21" s="14">
        <v>28</v>
      </c>
    </row>
    <row r="22" spans="1:8" ht="14.25">
      <c r="A22" s="24"/>
      <c r="B22" s="25" t="s">
        <v>15</v>
      </c>
      <c r="C22" s="26">
        <f>+C17</f>
        <v>4.8</v>
      </c>
      <c r="D22" s="26">
        <f t="shared" si="3"/>
        <v>4.8</v>
      </c>
      <c r="E22" s="26">
        <f t="shared" si="3"/>
        <v>4.4</v>
      </c>
      <c r="F22" s="26">
        <f t="shared" si="3"/>
        <v>4.4</v>
      </c>
      <c r="G22" s="26">
        <v>1.4</v>
      </c>
      <c r="H22" s="27">
        <v>2.3</v>
      </c>
    </row>
    <row r="23" spans="1:8" ht="14.25">
      <c r="A23" s="28"/>
      <c r="B23" s="16" t="str">
        <f>+B18</f>
        <v>zaměstnanost</v>
      </c>
      <c r="C23" s="17">
        <f>+C18</f>
        <v>4</v>
      </c>
      <c r="D23" s="17">
        <f t="shared" si="3"/>
        <v>3</v>
      </c>
      <c r="E23" s="17">
        <f t="shared" si="3"/>
        <v>3.6</v>
      </c>
      <c r="F23" s="17">
        <f t="shared" si="3"/>
        <v>1.6</v>
      </c>
      <c r="G23" s="17">
        <v>1.2</v>
      </c>
      <c r="H23" s="18">
        <v>1.2</v>
      </c>
    </row>
    <row r="24" spans="1:8" ht="14.25">
      <c r="A24" s="29" t="s">
        <v>16</v>
      </c>
      <c r="B24" s="20"/>
      <c r="C24" s="20"/>
      <c r="D24" s="20"/>
      <c r="E24" s="20"/>
      <c r="F24" s="20"/>
      <c r="G24" s="20"/>
      <c r="H24" s="20"/>
    </row>
    <row r="25" spans="1:8" ht="14.25">
      <c r="A25" s="20" t="s">
        <v>17</v>
      </c>
      <c r="B25" s="20"/>
      <c r="C25" s="20"/>
      <c r="D25" s="20"/>
      <c r="E25" s="20"/>
      <c r="F25" s="20"/>
      <c r="G25" s="20"/>
      <c r="H25" s="20"/>
    </row>
    <row r="26" spans="1:8" ht="14.25">
      <c r="A26" s="20" t="s">
        <v>18</v>
      </c>
      <c r="B26" s="20"/>
      <c r="C26" s="20"/>
      <c r="D26" s="20"/>
      <c r="E26" s="20"/>
      <c r="F26" s="20"/>
      <c r="G26" s="30"/>
      <c r="H26" s="30"/>
    </row>
  </sheetData>
  <sheetProtection/>
  <mergeCells count="1">
    <mergeCell ref="A15:A16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0.7109375" style="31" customWidth="1"/>
    <col min="2" max="2" width="15.57421875" style="31" customWidth="1"/>
    <col min="3" max="3" width="17.7109375" style="31" customWidth="1"/>
    <col min="4" max="4" width="16.140625" style="31" customWidth="1"/>
    <col min="5" max="16384" width="9.140625" style="31" customWidth="1"/>
  </cols>
  <sheetData>
    <row r="1" spans="1:6" ht="16.5" thickBot="1">
      <c r="A1" s="267" t="s">
        <v>19</v>
      </c>
      <c r="B1" s="267"/>
      <c r="C1" s="267"/>
      <c r="D1" s="267"/>
      <c r="F1" s="31" t="s">
        <v>82</v>
      </c>
    </row>
    <row r="2" spans="1:4" ht="15.75" thickBot="1">
      <c r="A2" s="32"/>
      <c r="B2" s="33" t="s">
        <v>20</v>
      </c>
      <c r="C2" s="33" t="s">
        <v>21</v>
      </c>
      <c r="D2" s="34" t="s">
        <v>22</v>
      </c>
    </row>
    <row r="3" spans="1:4" ht="15.75">
      <c r="A3" s="35">
        <v>1996</v>
      </c>
      <c r="B3" s="36">
        <v>129762654</v>
      </c>
      <c r="C3" s="36">
        <v>123386564</v>
      </c>
      <c r="D3" s="37">
        <v>2672304</v>
      </c>
    </row>
    <row r="4" spans="1:4" ht="15.75">
      <c r="A4" s="38">
        <v>1997</v>
      </c>
      <c r="B4" s="39">
        <v>142149059</v>
      </c>
      <c r="C4" s="39">
        <v>146403994</v>
      </c>
      <c r="D4" s="40">
        <v>2550790</v>
      </c>
    </row>
    <row r="5" spans="1:4" ht="15.75">
      <c r="A5" s="38">
        <v>1998</v>
      </c>
      <c r="B5" s="39">
        <v>151916014</v>
      </c>
      <c r="C5" s="39">
        <v>161935064</v>
      </c>
      <c r="D5" s="40">
        <v>2643214</v>
      </c>
    </row>
    <row r="6" spans="1:4" ht="15.75">
      <c r="A6" s="38">
        <v>1999</v>
      </c>
      <c r="B6" s="39">
        <v>156981392</v>
      </c>
      <c r="C6" s="39">
        <v>173444134</v>
      </c>
      <c r="D6" s="40">
        <v>3338060</v>
      </c>
    </row>
    <row r="7" spans="1:4" ht="15.75">
      <c r="A7" s="41">
        <v>2000</v>
      </c>
      <c r="B7" s="42">
        <v>165511919</v>
      </c>
      <c r="C7" s="42">
        <v>182191261</v>
      </c>
      <c r="D7" s="43">
        <v>3181583</v>
      </c>
    </row>
    <row r="8" spans="1:4" ht="15.75">
      <c r="A8" s="38">
        <v>2001</v>
      </c>
      <c r="B8" s="39">
        <v>180210740</v>
      </c>
      <c r="C8" s="39">
        <v>196113711</v>
      </c>
      <c r="D8" s="40">
        <v>3259625</v>
      </c>
    </row>
    <row r="9" spans="1:4" ht="15.75">
      <c r="A9" s="38">
        <v>2002</v>
      </c>
      <c r="B9" s="39">
        <v>192175845</v>
      </c>
      <c r="C9" s="39">
        <v>208274949</v>
      </c>
      <c r="D9" s="40">
        <v>3592630</v>
      </c>
    </row>
    <row r="10" spans="1:4" ht="15.75">
      <c r="A10" s="38">
        <v>2003</v>
      </c>
      <c r="B10" s="39">
        <v>202808655</v>
      </c>
      <c r="C10" s="39">
        <v>220323277</v>
      </c>
      <c r="D10" s="40">
        <v>3612622</v>
      </c>
    </row>
    <row r="11" spans="1:4" ht="15.75">
      <c r="A11" s="38">
        <v>2004</v>
      </c>
      <c r="B11" s="39">
        <v>235837837</v>
      </c>
      <c r="C11" s="39">
        <v>225185065</v>
      </c>
      <c r="D11" s="40">
        <v>3952295</v>
      </c>
    </row>
    <row r="12" spans="1:4" ht="15.75">
      <c r="A12" s="41">
        <v>2005</v>
      </c>
      <c r="B12" s="42">
        <v>250105246</v>
      </c>
      <c r="C12" s="42">
        <v>241160897</v>
      </c>
      <c r="D12" s="43">
        <v>4266987</v>
      </c>
    </row>
    <row r="13" spans="1:4" ht="15.75">
      <c r="A13" s="38">
        <v>2006</v>
      </c>
      <c r="B13" s="39">
        <v>268456977</v>
      </c>
      <c r="C13" s="39">
        <v>266225875</v>
      </c>
      <c r="D13" s="40">
        <v>4747273</v>
      </c>
    </row>
    <row r="14" spans="1:4" ht="15.75">
      <c r="A14" s="38">
        <v>2007</v>
      </c>
      <c r="B14" s="39">
        <v>295940460</v>
      </c>
      <c r="C14" s="39">
        <v>282599084</v>
      </c>
      <c r="D14" s="40">
        <v>5052514</v>
      </c>
    </row>
    <row r="15" spans="1:4" ht="15.75">
      <c r="A15" s="38">
        <v>2008</v>
      </c>
      <c r="B15" s="39">
        <v>310909271</v>
      </c>
      <c r="C15" s="39">
        <v>304870974</v>
      </c>
      <c r="D15" s="40">
        <v>4777958</v>
      </c>
    </row>
    <row r="16" spans="1:4" ht="15.75">
      <c r="A16" s="38">
        <v>2009</v>
      </c>
      <c r="B16" s="39">
        <v>300832995</v>
      </c>
      <c r="C16" s="39">
        <v>331594683</v>
      </c>
      <c r="D16" s="40">
        <v>7172994</v>
      </c>
    </row>
    <row r="17" spans="1:4" ht="15.75">
      <c r="A17" s="41">
        <v>2010</v>
      </c>
      <c r="B17" s="42">
        <v>308516712</v>
      </c>
      <c r="C17" s="42">
        <v>337798656</v>
      </c>
      <c r="D17" s="43">
        <v>7109171</v>
      </c>
    </row>
    <row r="18" spans="1:4" ht="16.5" thickBot="1">
      <c r="A18" s="44">
        <v>2011</v>
      </c>
      <c r="B18" s="45">
        <v>319549223</v>
      </c>
      <c r="C18" s="45">
        <v>359098199</v>
      </c>
      <c r="D18" s="46">
        <v>5160185</v>
      </c>
    </row>
    <row r="21" spans="1:4" ht="15.75">
      <c r="A21" s="268"/>
      <c r="B21" s="268"/>
      <c r="C21" s="268"/>
      <c r="D21" s="268"/>
    </row>
    <row r="22" spans="1:4" ht="15">
      <c r="A22" s="48"/>
      <c r="B22" s="49"/>
      <c r="C22" s="49"/>
      <c r="D22" s="49"/>
    </row>
    <row r="23" spans="1:4" ht="15.75">
      <c r="A23" s="50"/>
      <c r="B23" s="39"/>
      <c r="C23" s="39"/>
      <c r="D23" s="39"/>
    </row>
    <row r="24" spans="1:4" ht="15.75">
      <c r="A24" s="50"/>
      <c r="B24" s="47"/>
      <c r="C24" s="47"/>
      <c r="D24" s="47"/>
    </row>
    <row r="25" spans="1:4" ht="15.75">
      <c r="A25" s="50"/>
      <c r="B25" s="47"/>
      <c r="C25" s="47"/>
      <c r="D25" s="47"/>
    </row>
    <row r="26" spans="1:4" ht="15.75">
      <c r="A26" s="50"/>
      <c r="B26" s="47"/>
      <c r="C26" s="47"/>
      <c r="D26" s="47"/>
    </row>
    <row r="27" spans="1:4" ht="15.75">
      <c r="A27" s="50"/>
      <c r="B27" s="47"/>
      <c r="C27" s="47"/>
      <c r="D27" s="47"/>
    </row>
    <row r="28" spans="1:4" ht="15.75">
      <c r="A28" s="50"/>
      <c r="B28" s="47"/>
      <c r="C28" s="47"/>
      <c r="D28" s="47"/>
    </row>
    <row r="29" spans="1:4" ht="15.75">
      <c r="A29" s="50"/>
      <c r="B29" s="47"/>
      <c r="C29" s="47"/>
      <c r="D29" s="47"/>
    </row>
    <row r="30" spans="1:4" ht="15.75">
      <c r="A30" s="50"/>
      <c r="B30" s="47"/>
      <c r="C30" s="47"/>
      <c r="D30" s="47"/>
    </row>
    <row r="31" spans="1:4" ht="15.75">
      <c r="A31" s="50"/>
      <c r="B31" s="47"/>
      <c r="C31" s="47"/>
      <c r="D31" s="47"/>
    </row>
    <row r="32" spans="1:4" ht="15.75">
      <c r="A32" s="50"/>
      <c r="B32" s="47"/>
      <c r="C32" s="47"/>
      <c r="D32" s="47"/>
    </row>
    <row r="33" spans="1:4" ht="15.75">
      <c r="A33" s="50"/>
      <c r="B33" s="47"/>
      <c r="C33" s="47"/>
      <c r="D33" s="47"/>
    </row>
    <row r="34" spans="1:4" ht="15.75">
      <c r="A34" s="50"/>
      <c r="B34" s="47"/>
      <c r="C34" s="47"/>
      <c r="D34" s="47"/>
    </row>
    <row r="35" spans="1:4" ht="15.75">
      <c r="A35" s="50"/>
      <c r="B35" s="47"/>
      <c r="C35" s="47"/>
      <c r="D35" s="47"/>
    </row>
    <row r="36" spans="1:4" ht="15.75">
      <c r="A36" s="50"/>
      <c r="B36" s="47"/>
      <c r="C36" s="47"/>
      <c r="D36" s="47"/>
    </row>
    <row r="37" spans="1:4" ht="15.75">
      <c r="A37" s="50"/>
      <c r="B37" s="47"/>
      <c r="C37" s="47"/>
      <c r="D37" s="47"/>
    </row>
    <row r="38" spans="1:4" ht="15.75">
      <c r="A38" s="50"/>
      <c r="B38" s="47"/>
      <c r="C38" s="47"/>
      <c r="D38" s="47"/>
    </row>
    <row r="39" spans="1:4" ht="15">
      <c r="A39" s="48"/>
      <c r="B39" s="48"/>
      <c r="C39" s="48"/>
      <c r="D39" s="48"/>
    </row>
    <row r="40" spans="1:4" ht="15">
      <c r="A40" s="48"/>
      <c r="B40" s="48"/>
      <c r="C40" s="48"/>
      <c r="D40" s="48"/>
    </row>
    <row r="41" spans="1:4" ht="15">
      <c r="A41" s="48"/>
      <c r="B41" s="48"/>
      <c r="C41" s="48"/>
      <c r="D41" s="48"/>
    </row>
    <row r="42" spans="1:4" ht="15">
      <c r="A42" s="48"/>
      <c r="B42" s="48"/>
      <c r="C42" s="48"/>
      <c r="D42" s="48"/>
    </row>
    <row r="43" spans="1:4" ht="15">
      <c r="A43" s="48"/>
      <c r="B43" s="48"/>
      <c r="C43" s="48"/>
      <c r="D43" s="48"/>
    </row>
    <row r="44" spans="1:4" ht="15">
      <c r="A44" s="48"/>
      <c r="B44" s="48"/>
      <c r="C44" s="48"/>
      <c r="D44" s="48"/>
    </row>
    <row r="45" spans="1:4" ht="15">
      <c r="A45" s="48"/>
      <c r="B45" s="48"/>
      <c r="C45" s="48"/>
      <c r="D45" s="48"/>
    </row>
    <row r="46" spans="1:4" ht="15">
      <c r="A46" s="48"/>
      <c r="B46" s="48"/>
      <c r="C46" s="48"/>
      <c r="D46" s="48"/>
    </row>
    <row r="47" spans="1:4" ht="15">
      <c r="A47" s="48"/>
      <c r="B47" s="48"/>
      <c r="C47" s="48"/>
      <c r="D47" s="48"/>
    </row>
    <row r="48" spans="1:4" ht="15">
      <c r="A48" s="48"/>
      <c r="B48" s="48"/>
      <c r="C48" s="48"/>
      <c r="D48" s="48"/>
    </row>
    <row r="49" spans="1:4" ht="15">
      <c r="A49" s="48"/>
      <c r="B49" s="48"/>
      <c r="C49" s="48"/>
      <c r="D49" s="48"/>
    </row>
    <row r="50" spans="1:4" ht="15">
      <c r="A50" s="48"/>
      <c r="B50" s="48"/>
      <c r="C50" s="48"/>
      <c r="D50" s="48"/>
    </row>
    <row r="51" spans="1:4" ht="15">
      <c r="A51" s="48"/>
      <c r="B51" s="48"/>
      <c r="C51" s="48"/>
      <c r="D51" s="48"/>
    </row>
    <row r="52" spans="1:4" ht="15">
      <c r="A52" s="48"/>
      <c r="B52" s="48"/>
      <c r="C52" s="48"/>
      <c r="D52" s="48"/>
    </row>
    <row r="53" spans="1:4" ht="15">
      <c r="A53" s="48"/>
      <c r="B53" s="48"/>
      <c r="C53" s="48"/>
      <c r="D53" s="48"/>
    </row>
    <row r="54" spans="1:4" ht="15">
      <c r="A54" s="48"/>
      <c r="B54" s="48"/>
      <c r="C54" s="48"/>
      <c r="D54" s="48"/>
    </row>
    <row r="55" spans="1:4" ht="15">
      <c r="A55" s="48"/>
      <c r="B55" s="48"/>
      <c r="C55" s="48"/>
      <c r="D55" s="48"/>
    </row>
    <row r="56" spans="1:4" ht="15">
      <c r="A56" s="48"/>
      <c r="B56" s="48"/>
      <c r="C56" s="48"/>
      <c r="D56" s="48"/>
    </row>
    <row r="57" spans="1:4" ht="15">
      <c r="A57" s="48"/>
      <c r="B57" s="48"/>
      <c r="C57" s="48"/>
      <c r="D57" s="48"/>
    </row>
    <row r="58" spans="1:4" ht="15">
      <c r="A58" s="48"/>
      <c r="B58" s="48"/>
      <c r="C58" s="48"/>
      <c r="D58" s="48"/>
    </row>
    <row r="59" spans="1:4" ht="15">
      <c r="A59" s="48"/>
      <c r="B59" s="48"/>
      <c r="C59" s="48"/>
      <c r="D59" s="48"/>
    </row>
    <row r="60" spans="1:4" ht="15">
      <c r="A60" s="48"/>
      <c r="B60" s="48"/>
      <c r="C60" s="48"/>
      <c r="D60" s="48"/>
    </row>
    <row r="61" spans="1:4" ht="15">
      <c r="A61" s="48"/>
      <c r="B61" s="48"/>
      <c r="C61" s="48"/>
      <c r="D61" s="48"/>
    </row>
    <row r="62" spans="1:4" ht="15">
      <c r="A62" s="48"/>
      <c r="B62" s="48"/>
      <c r="C62" s="48"/>
      <c r="D62" s="48"/>
    </row>
    <row r="63" spans="1:4" ht="15">
      <c r="A63" s="48"/>
      <c r="B63" s="48"/>
      <c r="C63" s="48"/>
      <c r="D63" s="48"/>
    </row>
    <row r="64" spans="1:4" ht="15">
      <c r="A64" s="48"/>
      <c r="B64" s="48"/>
      <c r="C64" s="48"/>
      <c r="D64" s="48"/>
    </row>
    <row r="65" spans="1:4" ht="15">
      <c r="A65" s="48"/>
      <c r="B65" s="48"/>
      <c r="C65" s="48"/>
      <c r="D65" s="48"/>
    </row>
    <row r="66" spans="1:4" ht="15">
      <c r="A66" s="48"/>
      <c r="B66" s="48"/>
      <c r="C66" s="48"/>
      <c r="D66" s="48"/>
    </row>
    <row r="67" spans="1:4" ht="15">
      <c r="A67" s="48"/>
      <c r="B67" s="48"/>
      <c r="C67" s="48"/>
      <c r="D67" s="48"/>
    </row>
    <row r="68" spans="1:4" ht="15">
      <c r="A68" s="48"/>
      <c r="B68" s="48"/>
      <c r="C68" s="48"/>
      <c r="D68" s="48"/>
    </row>
    <row r="69" spans="1:4" ht="15">
      <c r="A69" s="48"/>
      <c r="B69" s="48"/>
      <c r="C69" s="48"/>
      <c r="D69" s="48"/>
    </row>
    <row r="70" spans="1:4" ht="15">
      <c r="A70" s="48"/>
      <c r="B70" s="48"/>
      <c r="C70" s="48"/>
      <c r="D70" s="48"/>
    </row>
    <row r="71" spans="1:4" ht="15">
      <c r="A71" s="48"/>
      <c r="B71" s="48"/>
      <c r="C71" s="48"/>
      <c r="D71" s="48"/>
    </row>
    <row r="72" spans="1:4" ht="15">
      <c r="A72" s="48"/>
      <c r="B72" s="48"/>
      <c r="C72" s="48"/>
      <c r="D72" s="48"/>
    </row>
    <row r="73" spans="1:4" ht="15">
      <c r="A73" s="48"/>
      <c r="B73" s="48"/>
      <c r="C73" s="48"/>
      <c r="D73" s="48"/>
    </row>
    <row r="74" spans="1:4" ht="15">
      <c r="A74" s="48"/>
      <c r="B74" s="48"/>
      <c r="C74" s="48"/>
      <c r="D74" s="48"/>
    </row>
    <row r="75" spans="1:4" ht="15">
      <c r="A75" s="48"/>
      <c r="B75" s="48"/>
      <c r="C75" s="48"/>
      <c r="D75" s="48"/>
    </row>
    <row r="76" spans="1:4" ht="15">
      <c r="A76" s="48"/>
      <c r="B76" s="48"/>
      <c r="C76" s="48"/>
      <c r="D76" s="48"/>
    </row>
    <row r="77" spans="1:4" ht="15">
      <c r="A77" s="48"/>
      <c r="B77" s="48"/>
      <c r="C77" s="48"/>
      <c r="D77" s="48"/>
    </row>
    <row r="78" spans="1:4" ht="15">
      <c r="A78" s="48"/>
      <c r="B78" s="48"/>
      <c r="C78" s="48"/>
      <c r="D78" s="48"/>
    </row>
    <row r="79" spans="1:4" ht="15">
      <c r="A79" s="48"/>
      <c r="B79" s="48"/>
      <c r="C79" s="48"/>
      <c r="D79" s="48"/>
    </row>
    <row r="80" spans="1:4" ht="15">
      <c r="A80" s="48"/>
      <c r="B80" s="48"/>
      <c r="C80" s="48"/>
      <c r="D80" s="48"/>
    </row>
  </sheetData>
  <sheetProtection/>
  <mergeCells count="2">
    <mergeCell ref="A1:D1"/>
    <mergeCell ref="A21:D2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9.421875" style="51" bestFit="1" customWidth="1"/>
    <col min="2" max="2" width="11.421875" style="51" bestFit="1" customWidth="1"/>
    <col min="3" max="3" width="11.7109375" style="51" bestFit="1" customWidth="1"/>
    <col min="4" max="4" width="10.140625" style="51" bestFit="1" customWidth="1"/>
    <col min="5" max="5" width="9.8515625" style="51" bestFit="1" customWidth="1"/>
    <col min="6" max="6" width="9.57421875" style="51" bestFit="1" customWidth="1"/>
    <col min="7" max="7" width="13.00390625" style="51" bestFit="1" customWidth="1"/>
    <col min="8" max="8" width="10.7109375" style="51" bestFit="1" customWidth="1"/>
    <col min="9" max="9" width="9.8515625" style="51" bestFit="1" customWidth="1"/>
    <col min="10" max="10" width="9.140625" style="53" customWidth="1"/>
    <col min="11" max="11" width="14.8515625" style="53" bestFit="1" customWidth="1"/>
    <col min="12" max="12" width="16.421875" style="53" customWidth="1"/>
    <col min="13" max="16384" width="9.140625" style="53" customWidth="1"/>
  </cols>
  <sheetData>
    <row r="1" spans="8:9" ht="12.75">
      <c r="H1" s="51" t="s">
        <v>83</v>
      </c>
      <c r="I1" s="52"/>
    </row>
    <row r="2" spans="1:9" ht="19.5" customHeight="1">
      <c r="A2" s="272" t="s">
        <v>23</v>
      </c>
      <c r="B2" s="272"/>
      <c r="C2" s="272"/>
      <c r="D2" s="272"/>
      <c r="E2" s="272"/>
      <c r="F2" s="272"/>
      <c r="G2" s="272"/>
      <c r="H2" s="272"/>
      <c r="I2" s="272"/>
    </row>
    <row r="3" spans="1:9" ht="19.5" customHeight="1" thickBot="1">
      <c r="A3" s="270" t="s">
        <v>24</v>
      </c>
      <c r="B3" s="271"/>
      <c r="C3" s="271"/>
      <c r="D3" s="271"/>
      <c r="E3" s="271"/>
      <c r="F3" s="271"/>
      <c r="G3" s="271"/>
      <c r="H3" s="271"/>
      <c r="I3" s="271"/>
    </row>
    <row r="4" spans="1:9" ht="12.75">
      <c r="A4" s="54"/>
      <c r="B4" s="55"/>
      <c r="C4" s="273" t="s">
        <v>25</v>
      </c>
      <c r="D4" s="269"/>
      <c r="E4" s="269"/>
      <c r="F4" s="269"/>
      <c r="G4" s="274"/>
      <c r="H4" s="56" t="s">
        <v>26</v>
      </c>
      <c r="I4" s="57" t="s">
        <v>27</v>
      </c>
    </row>
    <row r="5" spans="1:9" ht="11.25" customHeight="1">
      <c r="A5" s="58" t="s">
        <v>28</v>
      </c>
      <c r="B5" s="59" t="s">
        <v>29</v>
      </c>
      <c r="C5" s="60" t="s">
        <v>30</v>
      </c>
      <c r="D5" s="61" t="s">
        <v>31</v>
      </c>
      <c r="E5" s="61" t="s">
        <v>32</v>
      </c>
      <c r="F5" s="62" t="s">
        <v>33</v>
      </c>
      <c r="G5" s="63"/>
      <c r="H5" s="64" t="s">
        <v>20</v>
      </c>
      <c r="I5" s="65" t="s">
        <v>20</v>
      </c>
    </row>
    <row r="6" spans="1:9" ht="12.75">
      <c r="A6" s="58"/>
      <c r="B6" s="66" t="s">
        <v>34</v>
      </c>
      <c r="C6" s="67" t="s">
        <v>35</v>
      </c>
      <c r="D6" s="68"/>
      <c r="E6" s="68" t="s">
        <v>36</v>
      </c>
      <c r="F6" s="69" t="s">
        <v>37</v>
      </c>
      <c r="G6" s="70" t="s">
        <v>38</v>
      </c>
      <c r="H6" s="64" t="s">
        <v>39</v>
      </c>
      <c r="I6" s="65" t="s">
        <v>40</v>
      </c>
    </row>
    <row r="7" spans="1:9" ht="13.5" thickBot="1">
      <c r="A7" s="71"/>
      <c r="B7" s="72"/>
      <c r="C7" s="73"/>
      <c r="D7" s="74"/>
      <c r="E7" s="74" t="s">
        <v>41</v>
      </c>
      <c r="F7" s="75" t="s">
        <v>42</v>
      </c>
      <c r="G7" s="76"/>
      <c r="H7" s="77" t="s">
        <v>21</v>
      </c>
      <c r="I7" s="78" t="s">
        <v>21</v>
      </c>
    </row>
    <row r="8" spans="1:9" ht="12.75" customHeight="1">
      <c r="A8" s="58">
        <v>1993</v>
      </c>
      <c r="B8" s="79">
        <v>13495</v>
      </c>
      <c r="C8" s="80">
        <v>9432.138</v>
      </c>
      <c r="D8" s="81">
        <v>655.566</v>
      </c>
      <c r="E8" s="81">
        <v>1578.812</v>
      </c>
      <c r="F8" s="82">
        <v>17.5</v>
      </c>
      <c r="G8" s="83">
        <v>11684.016000000001</v>
      </c>
      <c r="H8" s="84">
        <v>1810.9839999999986</v>
      </c>
      <c r="I8" s="85">
        <v>1.154996706611836</v>
      </c>
    </row>
    <row r="9" spans="1:9" ht="12.75" customHeight="1">
      <c r="A9" s="58">
        <v>1994</v>
      </c>
      <c r="B9" s="79">
        <v>16419</v>
      </c>
      <c r="C9" s="80">
        <v>13354.934</v>
      </c>
      <c r="D9" s="81">
        <v>834.629</v>
      </c>
      <c r="E9" s="81">
        <v>1707.421</v>
      </c>
      <c r="F9" s="82">
        <v>17.194</v>
      </c>
      <c r="G9" s="83">
        <v>15914.178</v>
      </c>
      <c r="H9" s="84">
        <v>504.8220000000001</v>
      </c>
      <c r="I9" s="85">
        <v>1.0317215252964997</v>
      </c>
    </row>
    <row r="10" spans="1:9" ht="12.75" customHeight="1">
      <c r="A10" s="58">
        <v>1995</v>
      </c>
      <c r="B10" s="79">
        <v>18991</v>
      </c>
      <c r="C10" s="80">
        <v>15176.24</v>
      </c>
      <c r="D10" s="81">
        <v>894.151</v>
      </c>
      <c r="E10" s="81">
        <v>1700.698</v>
      </c>
      <c r="F10" s="82">
        <v>17.614</v>
      </c>
      <c r="G10" s="83">
        <v>17788.703</v>
      </c>
      <c r="H10" s="84">
        <v>1202.2969999999987</v>
      </c>
      <c r="I10" s="85">
        <v>1.067587670669413</v>
      </c>
    </row>
    <row r="11" spans="1:9" ht="12.75" customHeight="1">
      <c r="A11" s="86">
        <v>1996</v>
      </c>
      <c r="B11" s="87">
        <v>20502</v>
      </c>
      <c r="C11" s="88">
        <v>17394.337</v>
      </c>
      <c r="D11" s="89">
        <v>927.421</v>
      </c>
      <c r="E11" s="89">
        <v>1789.067</v>
      </c>
      <c r="F11" s="90">
        <v>9.16</v>
      </c>
      <c r="G11" s="91">
        <v>20119.984999999997</v>
      </c>
      <c r="H11" s="92">
        <v>382.01500000000306</v>
      </c>
      <c r="I11" s="93">
        <v>1.0189868431810463</v>
      </c>
    </row>
    <row r="12" spans="1:9" ht="12.75" customHeight="1">
      <c r="A12" s="58">
        <v>1997</v>
      </c>
      <c r="B12" s="79">
        <v>22560.122</v>
      </c>
      <c r="C12" s="80">
        <v>16685.198</v>
      </c>
      <c r="D12" s="81">
        <v>864.031</v>
      </c>
      <c r="E12" s="81">
        <v>1939.348</v>
      </c>
      <c r="F12" s="82">
        <v>7.723</v>
      </c>
      <c r="G12" s="83">
        <v>19496.3</v>
      </c>
      <c r="H12" s="84">
        <v>3063.822</v>
      </c>
      <c r="I12" s="85">
        <v>1.157148894918523</v>
      </c>
    </row>
    <row r="13" spans="1:9" ht="12.75" customHeight="1">
      <c r="A13" s="58">
        <v>1998</v>
      </c>
      <c r="B13" s="79">
        <v>24111.903</v>
      </c>
      <c r="C13" s="80">
        <v>15451.646999999999</v>
      </c>
      <c r="D13" s="81">
        <v>765.652</v>
      </c>
      <c r="E13" s="81">
        <v>2002.92</v>
      </c>
      <c r="F13" s="82">
        <v>6.822</v>
      </c>
      <c r="G13" s="83">
        <v>18227.040999999997</v>
      </c>
      <c r="H13" s="84">
        <v>5884.862000000001</v>
      </c>
      <c r="I13" s="85">
        <v>1.3228643639963285</v>
      </c>
    </row>
    <row r="14" spans="1:9" ht="12.75" customHeight="1">
      <c r="A14" s="94">
        <v>1999</v>
      </c>
      <c r="B14" s="95">
        <v>24912.112</v>
      </c>
      <c r="C14" s="96">
        <v>16123.698999999999</v>
      </c>
      <c r="D14" s="97">
        <v>696.259</v>
      </c>
      <c r="E14" s="97">
        <v>2124.667</v>
      </c>
      <c r="F14" s="98">
        <v>5.728</v>
      </c>
      <c r="G14" s="99">
        <v>18950.353</v>
      </c>
      <c r="H14" s="84">
        <v>5961.759000000002</v>
      </c>
      <c r="I14" s="85">
        <v>1.3145988362327605</v>
      </c>
    </row>
    <row r="15" spans="1:9" ht="12.75" customHeight="1">
      <c r="A15" s="100">
        <v>2000</v>
      </c>
      <c r="B15" s="101">
        <v>26338.554</v>
      </c>
      <c r="C15" s="102">
        <v>23282.986</v>
      </c>
      <c r="D15" s="103">
        <v>784.704</v>
      </c>
      <c r="E15" s="103">
        <v>2727.0679999999998</v>
      </c>
      <c r="F15" s="104">
        <v>7.797</v>
      </c>
      <c r="G15" s="105">
        <v>26802.555</v>
      </c>
      <c r="H15" s="106">
        <v>-464.0010000000002</v>
      </c>
      <c r="I15" s="107">
        <v>0.9826881802872898</v>
      </c>
    </row>
    <row r="16" spans="1:9" ht="12.75" customHeight="1">
      <c r="A16" s="94">
        <v>2001</v>
      </c>
      <c r="B16" s="95">
        <v>28681.617</v>
      </c>
      <c r="C16" s="96">
        <v>25200.454</v>
      </c>
      <c r="D16" s="97">
        <v>956.588</v>
      </c>
      <c r="E16" s="97">
        <v>3011.685</v>
      </c>
      <c r="F16" s="98">
        <v>6.907</v>
      </c>
      <c r="G16" s="99">
        <v>29175.634000000002</v>
      </c>
      <c r="H16" s="84">
        <v>-494.01700000000346</v>
      </c>
      <c r="I16" s="85">
        <v>0.983067480213112</v>
      </c>
    </row>
    <row r="17" spans="1:9" ht="12.75" customHeight="1">
      <c r="A17" s="94">
        <v>2002</v>
      </c>
      <c r="B17" s="95">
        <v>30720.785</v>
      </c>
      <c r="C17" s="96">
        <v>27824.659800999998</v>
      </c>
      <c r="D17" s="97">
        <v>892.506846</v>
      </c>
      <c r="E17" s="97">
        <v>3447.254834</v>
      </c>
      <c r="F17" s="98">
        <v>6.829971</v>
      </c>
      <c r="G17" s="99">
        <v>32171.251451999997</v>
      </c>
      <c r="H17" s="84">
        <v>-1450.466451999997</v>
      </c>
      <c r="I17" s="85">
        <v>0.9549142048712617</v>
      </c>
    </row>
    <row r="18" spans="1:9" ht="12.75" customHeight="1">
      <c r="A18" s="94">
        <v>2003</v>
      </c>
      <c r="B18" s="95">
        <v>32335.93</v>
      </c>
      <c r="C18" s="96">
        <v>29078.990297999997</v>
      </c>
      <c r="D18" s="97">
        <v>1003.96097</v>
      </c>
      <c r="E18" s="97">
        <v>3728.773841</v>
      </c>
      <c r="F18" s="98">
        <v>5.595519</v>
      </c>
      <c r="G18" s="99">
        <v>33817.320628</v>
      </c>
      <c r="H18" s="84">
        <v>-1481.390628000001</v>
      </c>
      <c r="I18" s="85">
        <v>0.9561943228945985</v>
      </c>
    </row>
    <row r="19" spans="1:9" ht="12.75" customHeight="1">
      <c r="A19" s="94">
        <v>2004</v>
      </c>
      <c r="B19" s="95">
        <v>34841.67889926</v>
      </c>
      <c r="C19" s="96">
        <v>24290.89116855</v>
      </c>
      <c r="D19" s="97">
        <v>730.075499</v>
      </c>
      <c r="E19" s="97">
        <v>4074.570664</v>
      </c>
      <c r="F19" s="98">
        <v>5.331235</v>
      </c>
      <c r="G19" s="99">
        <v>29100.868566549998</v>
      </c>
      <c r="H19" s="84">
        <v>5740.81033271</v>
      </c>
      <c r="I19" s="85">
        <v>1.1972728174618394</v>
      </c>
    </row>
    <row r="20" spans="1:9" ht="12.75" customHeight="1">
      <c r="A20" s="100">
        <v>2005</v>
      </c>
      <c r="B20" s="101">
        <v>36772.10786</v>
      </c>
      <c r="C20" s="102">
        <v>25814.915</v>
      </c>
      <c r="D20" s="103">
        <v>818.737</v>
      </c>
      <c r="E20" s="103">
        <v>4521.276</v>
      </c>
      <c r="F20" s="104">
        <v>4.492</v>
      </c>
      <c r="G20" s="105">
        <v>31159.42</v>
      </c>
      <c r="H20" s="106">
        <v>5612.687859999998</v>
      </c>
      <c r="I20" s="107">
        <v>1.1801281236942152</v>
      </c>
    </row>
    <row r="21" spans="1:9" s="108" customFormat="1" ht="12.75" customHeight="1">
      <c r="A21" s="94">
        <v>2006</v>
      </c>
      <c r="B21" s="95">
        <v>39689.400042</v>
      </c>
      <c r="C21" s="96">
        <v>26484.712</v>
      </c>
      <c r="D21" s="97">
        <v>824.983</v>
      </c>
      <c r="E21" s="97">
        <v>4914.453</v>
      </c>
      <c r="F21" s="98">
        <v>4.249</v>
      </c>
      <c r="G21" s="99">
        <v>32228.397</v>
      </c>
      <c r="H21" s="84">
        <v>7461.003042</v>
      </c>
      <c r="I21" s="85">
        <v>1.2315040069166332</v>
      </c>
    </row>
    <row r="22" spans="1:9" ht="12.75" customHeight="1">
      <c r="A22" s="94">
        <v>2007</v>
      </c>
      <c r="B22" s="95">
        <v>43441.65949566</v>
      </c>
      <c r="C22" s="96">
        <v>27411.77</v>
      </c>
      <c r="D22" s="97">
        <v>893.366</v>
      </c>
      <c r="E22" s="97">
        <v>5828.298</v>
      </c>
      <c r="F22" s="98">
        <v>3.847</v>
      </c>
      <c r="G22" s="99">
        <v>34137.281</v>
      </c>
      <c r="H22" s="84">
        <v>9304.37849566</v>
      </c>
      <c r="I22" s="85">
        <v>1.272557691271897</v>
      </c>
    </row>
    <row r="23" spans="1:9" ht="12.75" customHeight="1">
      <c r="A23" s="94">
        <v>2008</v>
      </c>
      <c r="B23" s="95">
        <v>45836.26392664</v>
      </c>
      <c r="C23" s="96">
        <v>24325.384076</v>
      </c>
      <c r="D23" s="97">
        <v>811.271838</v>
      </c>
      <c r="E23" s="97">
        <v>6226.81331</v>
      </c>
      <c r="F23" s="98">
        <v>4.433469</v>
      </c>
      <c r="G23" s="99">
        <v>31367.902693</v>
      </c>
      <c r="H23" s="84">
        <v>14468.36123364</v>
      </c>
      <c r="I23" s="85">
        <v>1.4612473258171874</v>
      </c>
    </row>
    <row r="24" spans="1:9" ht="12.75" customHeight="1">
      <c r="A24" s="94">
        <v>2009</v>
      </c>
      <c r="B24" s="95">
        <v>22779.35235331</v>
      </c>
      <c r="C24" s="96">
        <v>17622.4213465</v>
      </c>
      <c r="D24" s="97">
        <v>729.070474</v>
      </c>
      <c r="E24" s="97">
        <v>6937.281019</v>
      </c>
      <c r="F24" s="98">
        <v>5.169757</v>
      </c>
      <c r="G24" s="99">
        <v>25293.9425965</v>
      </c>
      <c r="H24" s="109">
        <v>-2514.5902431899995</v>
      </c>
      <c r="I24" s="85">
        <v>0.9005852791198335</v>
      </c>
    </row>
    <row r="25" spans="1:9" ht="12.75" customHeight="1">
      <c r="A25" s="94">
        <v>2010</v>
      </c>
      <c r="B25" s="95">
        <f>23522.510791+9.239963</f>
        <v>23531.750754</v>
      </c>
      <c r="C25" s="110">
        <f aca="true" t="shared" si="0" ref="C25:G26">C75-C50</f>
        <v>13488.165780000001</v>
      </c>
      <c r="D25" s="111">
        <f t="shared" si="0"/>
        <v>431.45182</v>
      </c>
      <c r="E25" s="111">
        <f t="shared" si="0"/>
        <v>7031.852092</v>
      </c>
      <c r="F25" s="111">
        <f t="shared" si="0"/>
        <v>3.773635</v>
      </c>
      <c r="G25" s="112">
        <f t="shared" si="0"/>
        <v>20955.243327</v>
      </c>
      <c r="H25" s="84">
        <f>B25-G25</f>
        <v>2576.5074270000005</v>
      </c>
      <c r="I25" s="85">
        <f>B25/G25</f>
        <v>1.1229528756499942</v>
      </c>
    </row>
    <row r="26" spans="1:9" ht="12.75" customHeight="1">
      <c r="A26" s="94">
        <v>2011</v>
      </c>
      <c r="B26" s="95">
        <v>24316.880772</v>
      </c>
      <c r="C26" s="110">
        <f t="shared" si="0"/>
        <v>11509.911672999999</v>
      </c>
      <c r="D26" s="111">
        <f t="shared" si="0"/>
        <v>640.048421</v>
      </c>
      <c r="E26" s="111">
        <f t="shared" si="0"/>
        <v>7050.648300999999</v>
      </c>
      <c r="F26" s="111">
        <f t="shared" si="0"/>
        <v>5.668528</v>
      </c>
      <c r="G26" s="112">
        <f t="shared" si="0"/>
        <v>19206.276922999998</v>
      </c>
      <c r="H26" s="84">
        <f>B26-G26</f>
        <v>5110.603849000003</v>
      </c>
      <c r="I26" s="85">
        <f>B26/G26</f>
        <v>1.2660902927459057</v>
      </c>
    </row>
    <row r="27" spans="1:9" ht="4.5" customHeight="1" thickBot="1">
      <c r="A27" s="113"/>
      <c r="B27" s="114"/>
      <c r="C27" s="115"/>
      <c r="D27" s="116"/>
      <c r="E27" s="116"/>
      <c r="F27" s="117"/>
      <c r="G27" s="118"/>
      <c r="H27" s="119"/>
      <c r="I27" s="120"/>
    </row>
    <row r="28" spans="1:9" ht="19.5" customHeight="1" thickBot="1">
      <c r="A28" s="270" t="s">
        <v>43</v>
      </c>
      <c r="B28" s="271"/>
      <c r="C28" s="271"/>
      <c r="D28" s="271"/>
      <c r="E28" s="271"/>
      <c r="F28" s="271"/>
      <c r="G28" s="271"/>
      <c r="H28" s="271"/>
      <c r="I28" s="271"/>
    </row>
    <row r="29" spans="1:9" ht="12.75">
      <c r="A29" s="54"/>
      <c r="B29" s="55"/>
      <c r="C29" s="269" t="s">
        <v>25</v>
      </c>
      <c r="D29" s="269"/>
      <c r="E29" s="269"/>
      <c r="F29" s="269"/>
      <c r="G29" s="269"/>
      <c r="H29" s="121" t="s">
        <v>26</v>
      </c>
      <c r="I29" s="57" t="s">
        <v>27</v>
      </c>
    </row>
    <row r="30" spans="1:9" ht="12.75">
      <c r="A30" s="58" t="s">
        <v>28</v>
      </c>
      <c r="B30" s="59" t="s">
        <v>29</v>
      </c>
      <c r="C30" s="60" t="s">
        <v>30</v>
      </c>
      <c r="D30" s="61" t="s">
        <v>31</v>
      </c>
      <c r="E30" s="61" t="s">
        <v>32</v>
      </c>
      <c r="F30" s="122" t="s">
        <v>33</v>
      </c>
      <c r="G30" s="123"/>
      <c r="H30" s="64" t="s">
        <v>20</v>
      </c>
      <c r="I30" s="65" t="s">
        <v>20</v>
      </c>
    </row>
    <row r="31" spans="1:9" ht="12.75">
      <c r="A31" s="58"/>
      <c r="B31" s="66" t="s">
        <v>34</v>
      </c>
      <c r="C31" s="67" t="s">
        <v>35</v>
      </c>
      <c r="D31" s="68"/>
      <c r="E31" s="68" t="s">
        <v>36</v>
      </c>
      <c r="F31" s="124" t="s">
        <v>37</v>
      </c>
      <c r="G31" s="125" t="s">
        <v>38</v>
      </c>
      <c r="H31" s="64" t="s">
        <v>39</v>
      </c>
      <c r="I31" s="65" t="s">
        <v>40</v>
      </c>
    </row>
    <row r="32" spans="1:9" ht="12.75" customHeight="1" thickBot="1">
      <c r="A32" s="71"/>
      <c r="B32" s="72"/>
      <c r="C32" s="73"/>
      <c r="D32" s="74"/>
      <c r="E32" s="74" t="s">
        <v>41</v>
      </c>
      <c r="F32" s="126" t="s">
        <v>42</v>
      </c>
      <c r="G32" s="127"/>
      <c r="H32" s="128" t="s">
        <v>21</v>
      </c>
      <c r="I32" s="78" t="s">
        <v>21</v>
      </c>
    </row>
    <row r="33" spans="1:9" ht="12.75" customHeight="1">
      <c r="A33" s="129">
        <v>1993</v>
      </c>
      <c r="B33" s="130">
        <v>638</v>
      </c>
      <c r="C33" s="131">
        <v>233</v>
      </c>
      <c r="D33" s="132"/>
      <c r="E33" s="132">
        <v>44</v>
      </c>
      <c r="F33" s="133"/>
      <c r="G33" s="134">
        <v>277</v>
      </c>
      <c r="H33" s="135">
        <v>361</v>
      </c>
      <c r="I33" s="136">
        <v>2.303249097472924</v>
      </c>
    </row>
    <row r="34" spans="1:9" ht="12.75" customHeight="1">
      <c r="A34" s="58">
        <v>1994</v>
      </c>
      <c r="B34" s="79">
        <v>645</v>
      </c>
      <c r="C34" s="80">
        <v>234</v>
      </c>
      <c r="D34" s="81"/>
      <c r="E34" s="81">
        <v>25</v>
      </c>
      <c r="F34" s="137"/>
      <c r="G34" s="138">
        <v>259</v>
      </c>
      <c r="H34" s="139">
        <v>386</v>
      </c>
      <c r="I34" s="85">
        <v>2.4903474903474905</v>
      </c>
    </row>
    <row r="35" spans="1:9" ht="12.75" customHeight="1">
      <c r="A35" s="58">
        <v>1995</v>
      </c>
      <c r="B35" s="79">
        <v>613</v>
      </c>
      <c r="C35" s="80">
        <v>240</v>
      </c>
      <c r="D35" s="81"/>
      <c r="E35" s="81">
        <v>21</v>
      </c>
      <c r="F35" s="137"/>
      <c r="G35" s="138">
        <v>261</v>
      </c>
      <c r="H35" s="139">
        <v>352</v>
      </c>
      <c r="I35" s="85">
        <v>2.3486590038314175</v>
      </c>
    </row>
    <row r="36" spans="1:9" ht="12.75" customHeight="1">
      <c r="A36" s="86">
        <v>1996</v>
      </c>
      <c r="B36" s="87">
        <v>490</v>
      </c>
      <c r="C36" s="88">
        <v>268</v>
      </c>
      <c r="D36" s="89"/>
      <c r="E36" s="89">
        <v>22</v>
      </c>
      <c r="F36" s="140"/>
      <c r="G36" s="141">
        <v>290</v>
      </c>
      <c r="H36" s="142">
        <v>200</v>
      </c>
      <c r="I36" s="93">
        <v>1.6896551724137931</v>
      </c>
    </row>
    <row r="37" spans="1:9" ht="12.75" customHeight="1">
      <c r="A37" s="58">
        <v>1997</v>
      </c>
      <c r="B37" s="79">
        <v>823.331</v>
      </c>
      <c r="C37" s="80">
        <v>273.757</v>
      </c>
      <c r="D37" s="81"/>
      <c r="E37" s="81">
        <v>23.74</v>
      </c>
      <c r="F37" s="137"/>
      <c r="G37" s="138">
        <v>297.497</v>
      </c>
      <c r="H37" s="139">
        <v>525.8340000000001</v>
      </c>
      <c r="I37" s="85">
        <v>2.7675270674998402</v>
      </c>
    </row>
    <row r="38" spans="1:9" ht="12.75" customHeight="1">
      <c r="A38" s="58">
        <v>1998</v>
      </c>
      <c r="B38" s="79">
        <v>548.033</v>
      </c>
      <c r="C38" s="80">
        <v>281.448</v>
      </c>
      <c r="D38" s="81"/>
      <c r="E38" s="81">
        <v>24.774</v>
      </c>
      <c r="F38" s="137"/>
      <c r="G38" s="138">
        <v>306.222</v>
      </c>
      <c r="H38" s="139">
        <v>241.81100000000004</v>
      </c>
      <c r="I38" s="85">
        <v>1.789659136182247</v>
      </c>
    </row>
    <row r="39" spans="1:9" ht="12.75" customHeight="1">
      <c r="A39" s="94">
        <v>1999</v>
      </c>
      <c r="B39" s="95">
        <v>543.377</v>
      </c>
      <c r="C39" s="96">
        <v>310.364</v>
      </c>
      <c r="D39" s="97"/>
      <c r="E39" s="97">
        <v>26.457</v>
      </c>
      <c r="F39" s="143"/>
      <c r="G39" s="144">
        <v>336.82099999999997</v>
      </c>
      <c r="H39" s="139">
        <v>206.55599999999998</v>
      </c>
      <c r="I39" s="85">
        <v>1.6132515490423698</v>
      </c>
    </row>
    <row r="40" spans="1:9" ht="12.75" customHeight="1">
      <c r="A40" s="58">
        <v>2000</v>
      </c>
      <c r="B40" s="79">
        <v>585.392</v>
      </c>
      <c r="C40" s="80">
        <v>370.109</v>
      </c>
      <c r="D40" s="81"/>
      <c r="E40" s="81">
        <v>32.501</v>
      </c>
      <c r="F40" s="137"/>
      <c r="G40" s="138">
        <v>402.61</v>
      </c>
      <c r="H40" s="139">
        <v>182.7820000000001</v>
      </c>
      <c r="I40" s="85">
        <v>1.453992697647848</v>
      </c>
    </row>
    <row r="41" spans="1:9" ht="12.75" customHeight="1">
      <c r="A41" s="86">
        <v>2001</v>
      </c>
      <c r="B41" s="87">
        <v>639.231</v>
      </c>
      <c r="C41" s="88">
        <v>373.678</v>
      </c>
      <c r="D41" s="89"/>
      <c r="E41" s="89">
        <v>35.779</v>
      </c>
      <c r="F41" s="140"/>
      <c r="G41" s="141">
        <v>409.457</v>
      </c>
      <c r="H41" s="142">
        <v>229.774</v>
      </c>
      <c r="I41" s="93">
        <v>1.5611675951320896</v>
      </c>
    </row>
    <row r="42" spans="1:9" s="108" customFormat="1" ht="12.75" customHeight="1">
      <c r="A42" s="94">
        <v>2002</v>
      </c>
      <c r="B42" s="95">
        <v>698.07</v>
      </c>
      <c r="C42" s="96">
        <v>397.723294</v>
      </c>
      <c r="D42" s="97"/>
      <c r="E42" s="97">
        <v>39.63818</v>
      </c>
      <c r="F42" s="143"/>
      <c r="G42" s="144">
        <v>437.361474</v>
      </c>
      <c r="H42" s="139">
        <v>260.70852600000006</v>
      </c>
      <c r="I42" s="85">
        <v>1.5960939440221478</v>
      </c>
    </row>
    <row r="43" spans="1:9" s="108" customFormat="1" ht="12.75" customHeight="1">
      <c r="A43" s="94">
        <v>2003</v>
      </c>
      <c r="B43" s="95">
        <v>708.116</v>
      </c>
      <c r="C43" s="96">
        <v>444.323422</v>
      </c>
      <c r="D43" s="97"/>
      <c r="E43" s="97">
        <v>44.913585000000005</v>
      </c>
      <c r="F43" s="143"/>
      <c r="G43" s="144">
        <v>489.237007</v>
      </c>
      <c r="H43" s="139">
        <v>218.87899299999998</v>
      </c>
      <c r="I43" s="85">
        <v>1.4473884638085033</v>
      </c>
    </row>
    <row r="44" spans="1:9" ht="12.75" customHeight="1">
      <c r="A44" s="94">
        <v>2004</v>
      </c>
      <c r="B44" s="95">
        <v>790.64943446</v>
      </c>
      <c r="C44" s="96">
        <v>413.608294</v>
      </c>
      <c r="D44" s="97"/>
      <c r="E44" s="97">
        <v>48.765964</v>
      </c>
      <c r="F44" s="143"/>
      <c r="G44" s="144">
        <v>462.374258</v>
      </c>
      <c r="H44" s="139">
        <v>328.27517645999995</v>
      </c>
      <c r="I44" s="85">
        <v>1.7099771900796432</v>
      </c>
    </row>
    <row r="45" spans="1:9" ht="12.75" customHeight="1">
      <c r="A45" s="58">
        <v>2005</v>
      </c>
      <c r="B45" s="79">
        <v>824.942222238</v>
      </c>
      <c r="C45" s="80">
        <v>443.21</v>
      </c>
      <c r="D45" s="81"/>
      <c r="E45" s="81">
        <v>57.628</v>
      </c>
      <c r="F45" s="137"/>
      <c r="G45" s="138">
        <v>500.83799999999997</v>
      </c>
      <c r="H45" s="139">
        <v>324.10422223800003</v>
      </c>
      <c r="I45" s="85">
        <v>1.6471238648784639</v>
      </c>
    </row>
    <row r="46" spans="1:9" ht="12.75" customHeight="1">
      <c r="A46" s="86">
        <v>2006</v>
      </c>
      <c r="B46" s="87">
        <v>837.933446</v>
      </c>
      <c r="C46" s="88">
        <v>477.924</v>
      </c>
      <c r="D46" s="89"/>
      <c r="E46" s="89">
        <v>67.033</v>
      </c>
      <c r="F46" s="140"/>
      <c r="G46" s="141">
        <v>544.957</v>
      </c>
      <c r="H46" s="142">
        <v>292.976446</v>
      </c>
      <c r="I46" s="93">
        <v>1.5376138777921928</v>
      </c>
    </row>
    <row r="47" spans="1:9" ht="12.75" customHeight="1">
      <c r="A47" s="94">
        <v>2007</v>
      </c>
      <c r="B47" s="95">
        <v>901.385543</v>
      </c>
      <c r="C47" s="96">
        <v>469.031</v>
      </c>
      <c r="D47" s="97"/>
      <c r="E47" s="97">
        <v>64.593</v>
      </c>
      <c r="F47" s="143"/>
      <c r="G47" s="144">
        <v>533.624</v>
      </c>
      <c r="H47" s="139">
        <v>367.76154299999996</v>
      </c>
      <c r="I47" s="85">
        <v>1.6891772915011318</v>
      </c>
    </row>
    <row r="48" spans="1:9" ht="12.75" customHeight="1">
      <c r="A48" s="94">
        <v>2008</v>
      </c>
      <c r="B48" s="95">
        <v>840.416633</v>
      </c>
      <c r="C48" s="96">
        <v>443.688636</v>
      </c>
      <c r="D48" s="97"/>
      <c r="E48" s="97">
        <v>70.018087</v>
      </c>
      <c r="F48" s="143"/>
      <c r="G48" s="144">
        <v>513.706723</v>
      </c>
      <c r="H48" s="139">
        <v>326.70991000000004</v>
      </c>
      <c r="I48" s="85">
        <v>1.6359852720868517</v>
      </c>
    </row>
    <row r="49" spans="1:10" ht="12.75" customHeight="1">
      <c r="A49" s="94">
        <v>2009</v>
      </c>
      <c r="B49" s="95">
        <v>518.16310073</v>
      </c>
      <c r="C49" s="96">
        <v>592.298825</v>
      </c>
      <c r="D49" s="97"/>
      <c r="E49" s="97">
        <v>147.108913</v>
      </c>
      <c r="F49" s="143"/>
      <c r="G49" s="144">
        <v>739.407738</v>
      </c>
      <c r="H49" s="145">
        <v>-221.24463727</v>
      </c>
      <c r="I49" s="85">
        <v>0.7007812795299689</v>
      </c>
      <c r="J49" s="146"/>
    </row>
    <row r="50" spans="1:10" ht="12.75" customHeight="1">
      <c r="A50" s="94">
        <v>2010</v>
      </c>
      <c r="B50" s="95">
        <v>559.41429435</v>
      </c>
      <c r="C50" s="96">
        <v>1455.55</v>
      </c>
      <c r="D50" s="97"/>
      <c r="E50" s="97">
        <v>377.739</v>
      </c>
      <c r="F50" s="143"/>
      <c r="G50" s="144">
        <f>+C50+E50</f>
        <v>1833.289</v>
      </c>
      <c r="H50" s="145">
        <f>B50-G50</f>
        <v>-1273.8747056500001</v>
      </c>
      <c r="I50" s="85">
        <f>B50/G50</f>
        <v>0.3051424485446648</v>
      </c>
      <c r="J50" s="146"/>
    </row>
    <row r="51" spans="1:10" ht="12.75" customHeight="1">
      <c r="A51" s="94">
        <v>2011</v>
      </c>
      <c r="B51" s="95">
        <v>321.37968166</v>
      </c>
      <c r="C51" s="96">
        <v>1844.068327</v>
      </c>
      <c r="D51" s="97"/>
      <c r="E51" s="97">
        <v>455.028277</v>
      </c>
      <c r="F51" s="143"/>
      <c r="G51" s="144">
        <f>+C51+E51</f>
        <v>2299.096604</v>
      </c>
      <c r="H51" s="145">
        <f>B51-G51</f>
        <v>-1977.7169223399999</v>
      </c>
      <c r="I51" s="85">
        <f>B51/G51</f>
        <v>0.13978520132684258</v>
      </c>
      <c r="J51" s="146"/>
    </row>
    <row r="52" spans="1:9" ht="4.5" customHeight="1" thickBot="1">
      <c r="A52" s="113"/>
      <c r="B52" s="114"/>
      <c r="C52" s="115"/>
      <c r="D52" s="116"/>
      <c r="E52" s="116"/>
      <c r="F52" s="147"/>
      <c r="G52" s="148"/>
      <c r="H52" s="149"/>
      <c r="I52" s="120"/>
    </row>
    <row r="53" spans="1:9" ht="19.5" customHeight="1" thickBot="1">
      <c r="A53" s="270" t="s">
        <v>44</v>
      </c>
      <c r="B53" s="271"/>
      <c r="C53" s="271"/>
      <c r="D53" s="271"/>
      <c r="E53" s="271"/>
      <c r="F53" s="271"/>
      <c r="G53" s="271"/>
      <c r="H53" s="271"/>
      <c r="I53" s="271"/>
    </row>
    <row r="54" spans="1:9" ht="12.75">
      <c r="A54" s="54"/>
      <c r="B54" s="55"/>
      <c r="C54" s="269" t="s">
        <v>25</v>
      </c>
      <c r="D54" s="269"/>
      <c r="E54" s="269"/>
      <c r="F54" s="269"/>
      <c r="G54" s="269"/>
      <c r="H54" s="56" t="s">
        <v>26</v>
      </c>
      <c r="I54" s="57" t="s">
        <v>27</v>
      </c>
    </row>
    <row r="55" spans="1:9" ht="12.75">
      <c r="A55" s="58" t="s">
        <v>28</v>
      </c>
      <c r="B55" s="59" t="s">
        <v>29</v>
      </c>
      <c r="C55" s="60" t="s">
        <v>30</v>
      </c>
      <c r="D55" s="61" t="s">
        <v>31</v>
      </c>
      <c r="E55" s="61" t="s">
        <v>32</v>
      </c>
      <c r="F55" s="122" t="s">
        <v>33</v>
      </c>
      <c r="G55" s="123"/>
      <c r="H55" s="64" t="s">
        <v>20</v>
      </c>
      <c r="I55" s="65" t="s">
        <v>20</v>
      </c>
    </row>
    <row r="56" spans="1:9" ht="12.75" customHeight="1">
      <c r="A56" s="58"/>
      <c r="B56" s="66" t="s">
        <v>34</v>
      </c>
      <c r="C56" s="67" t="s">
        <v>35</v>
      </c>
      <c r="D56" s="68"/>
      <c r="E56" s="68" t="s">
        <v>36</v>
      </c>
      <c r="F56" s="124" t="s">
        <v>37</v>
      </c>
      <c r="G56" s="125" t="s">
        <v>38</v>
      </c>
      <c r="H56" s="64" t="s">
        <v>39</v>
      </c>
      <c r="I56" s="65" t="s">
        <v>40</v>
      </c>
    </row>
    <row r="57" spans="1:9" ht="12.75" customHeight="1" thickBot="1">
      <c r="A57" s="71"/>
      <c r="B57" s="72"/>
      <c r="C57" s="73"/>
      <c r="D57" s="74"/>
      <c r="E57" s="74" t="s">
        <v>41</v>
      </c>
      <c r="F57" s="126" t="s">
        <v>42</v>
      </c>
      <c r="G57" s="127"/>
      <c r="H57" s="77" t="s">
        <v>21</v>
      </c>
      <c r="I57" s="78" t="s">
        <v>21</v>
      </c>
    </row>
    <row r="58" spans="1:9" ht="12.75" customHeight="1">
      <c r="A58" s="129">
        <v>1993</v>
      </c>
      <c r="B58" s="130">
        <v>14133</v>
      </c>
      <c r="C58" s="131">
        <v>9665.138</v>
      </c>
      <c r="D58" s="132">
        <v>655.566</v>
      </c>
      <c r="E58" s="132">
        <v>1622.812</v>
      </c>
      <c r="F58" s="133">
        <v>17.5</v>
      </c>
      <c r="G58" s="134">
        <v>11961.016</v>
      </c>
      <c r="H58" s="150">
        <v>2171.9840000000004</v>
      </c>
      <c r="I58" s="136">
        <v>1.1815885874577878</v>
      </c>
    </row>
    <row r="59" spans="1:9" ht="12.75" customHeight="1">
      <c r="A59" s="58">
        <v>1994</v>
      </c>
      <c r="B59" s="79">
        <v>17064</v>
      </c>
      <c r="C59" s="80">
        <v>13588.934</v>
      </c>
      <c r="D59" s="81">
        <v>834.629</v>
      </c>
      <c r="E59" s="81">
        <v>1732.421</v>
      </c>
      <c r="F59" s="137">
        <v>17.194</v>
      </c>
      <c r="G59" s="138">
        <v>16173.178</v>
      </c>
      <c r="H59" s="84">
        <v>890.8220000000001</v>
      </c>
      <c r="I59" s="85">
        <v>1.0550802074892145</v>
      </c>
    </row>
    <row r="60" spans="1:9" ht="12.75" customHeight="1">
      <c r="A60" s="58">
        <v>1995</v>
      </c>
      <c r="B60" s="79">
        <v>19604</v>
      </c>
      <c r="C60" s="80">
        <v>15416.24</v>
      </c>
      <c r="D60" s="81">
        <v>894.151</v>
      </c>
      <c r="E60" s="81">
        <v>1721.698</v>
      </c>
      <c r="F60" s="137">
        <v>17.614</v>
      </c>
      <c r="G60" s="138">
        <v>18049.703</v>
      </c>
      <c r="H60" s="84">
        <v>1554.2969999999987</v>
      </c>
      <c r="I60" s="85">
        <v>1.0861120540321356</v>
      </c>
    </row>
    <row r="61" spans="1:9" ht="12.75" customHeight="1">
      <c r="A61" s="86">
        <v>1996</v>
      </c>
      <c r="B61" s="87">
        <v>20992</v>
      </c>
      <c r="C61" s="88">
        <v>17662.337</v>
      </c>
      <c r="D61" s="89">
        <v>927.421</v>
      </c>
      <c r="E61" s="89">
        <v>1811.067</v>
      </c>
      <c r="F61" s="140">
        <v>9.16</v>
      </c>
      <c r="G61" s="141">
        <v>20409.985</v>
      </c>
      <c r="H61" s="92">
        <v>582.0149999999994</v>
      </c>
      <c r="I61" s="93">
        <v>1.028516189502344</v>
      </c>
    </row>
    <row r="62" spans="1:9" ht="12.75" customHeight="1">
      <c r="A62" s="58">
        <v>1997</v>
      </c>
      <c r="B62" s="79">
        <v>23383.453</v>
      </c>
      <c r="C62" s="80">
        <v>16958.955</v>
      </c>
      <c r="D62" s="81">
        <v>864.031</v>
      </c>
      <c r="E62" s="81">
        <v>1963.088</v>
      </c>
      <c r="F62" s="137">
        <v>7.723</v>
      </c>
      <c r="G62" s="138">
        <v>19793.797</v>
      </c>
      <c r="H62" s="84">
        <v>3589.6560000000027</v>
      </c>
      <c r="I62" s="85">
        <v>1.1813525722225</v>
      </c>
    </row>
    <row r="63" spans="1:9" ht="12.75" customHeight="1">
      <c r="A63" s="58">
        <v>1998</v>
      </c>
      <c r="B63" s="79">
        <v>24659.936</v>
      </c>
      <c r="C63" s="80">
        <v>15733.095</v>
      </c>
      <c r="D63" s="81">
        <v>765.652</v>
      </c>
      <c r="E63" s="81">
        <v>2027.694</v>
      </c>
      <c r="F63" s="137">
        <v>6.822</v>
      </c>
      <c r="G63" s="138">
        <v>18533.263</v>
      </c>
      <c r="H63" s="84">
        <v>6126.6730000000025</v>
      </c>
      <c r="I63" s="85">
        <v>1.3305771358233034</v>
      </c>
    </row>
    <row r="64" spans="1:9" ht="12.75" customHeight="1">
      <c r="A64" s="94">
        <v>1999</v>
      </c>
      <c r="B64" s="95">
        <v>25455.489</v>
      </c>
      <c r="C64" s="96">
        <v>16434.063</v>
      </c>
      <c r="D64" s="97">
        <v>696.259</v>
      </c>
      <c r="E64" s="97">
        <v>2151.124</v>
      </c>
      <c r="F64" s="143">
        <v>5.728</v>
      </c>
      <c r="G64" s="144">
        <v>19287.174</v>
      </c>
      <c r="H64" s="84">
        <v>6168.315000000002</v>
      </c>
      <c r="I64" s="85">
        <v>1.319814349162817</v>
      </c>
    </row>
    <row r="65" spans="1:9" s="108" customFormat="1" ht="12.75" customHeight="1">
      <c r="A65" s="58">
        <v>2000</v>
      </c>
      <c r="B65" s="79">
        <v>26923.946</v>
      </c>
      <c r="C65" s="80">
        <v>23653.095</v>
      </c>
      <c r="D65" s="81">
        <v>784.704</v>
      </c>
      <c r="E65" s="81">
        <v>2759.569</v>
      </c>
      <c r="F65" s="137">
        <v>7.797</v>
      </c>
      <c r="G65" s="138">
        <v>27205.165</v>
      </c>
      <c r="H65" s="84">
        <v>-281.21900000000096</v>
      </c>
      <c r="I65" s="85">
        <v>0.9896630290608419</v>
      </c>
    </row>
    <row r="66" spans="1:9" s="108" customFormat="1" ht="12.75" customHeight="1">
      <c r="A66" s="86">
        <v>2001</v>
      </c>
      <c r="B66" s="87">
        <v>29320.848</v>
      </c>
      <c r="C66" s="88">
        <v>25574.132</v>
      </c>
      <c r="D66" s="89">
        <v>956.588</v>
      </c>
      <c r="E66" s="89">
        <v>3047.464</v>
      </c>
      <c r="F66" s="140">
        <v>6.907</v>
      </c>
      <c r="G66" s="141">
        <v>29585.091</v>
      </c>
      <c r="H66" s="92">
        <v>-264.2429999999986</v>
      </c>
      <c r="I66" s="93">
        <v>0.9910683729179675</v>
      </c>
    </row>
    <row r="67" spans="1:9" ht="12.75" customHeight="1">
      <c r="A67" s="94">
        <v>2002</v>
      </c>
      <c r="B67" s="95">
        <v>31418.856</v>
      </c>
      <c r="C67" s="96">
        <v>28222.383094999997</v>
      </c>
      <c r="D67" s="97">
        <v>892.506846</v>
      </c>
      <c r="E67" s="97">
        <v>3486.8930139999998</v>
      </c>
      <c r="F67" s="143">
        <v>6.829971</v>
      </c>
      <c r="G67" s="144">
        <v>32608.612925999998</v>
      </c>
      <c r="H67" s="151">
        <v>-1189.7569259999982</v>
      </c>
      <c r="I67" s="85">
        <v>0.9635140283734251</v>
      </c>
    </row>
    <row r="68" spans="1:9" ht="12.75" customHeight="1">
      <c r="A68" s="94">
        <v>2003</v>
      </c>
      <c r="B68" s="95">
        <v>33044.046</v>
      </c>
      <c r="C68" s="96">
        <v>29523.31372</v>
      </c>
      <c r="D68" s="97">
        <v>1003.96097</v>
      </c>
      <c r="E68" s="97">
        <v>3773.687426</v>
      </c>
      <c r="F68" s="143">
        <v>5.595519</v>
      </c>
      <c r="G68" s="144">
        <v>34306.557635</v>
      </c>
      <c r="H68" s="151">
        <v>-1262.5116349999953</v>
      </c>
      <c r="I68" s="85">
        <v>0.9631991163779148</v>
      </c>
    </row>
    <row r="69" spans="1:9" ht="12.75" customHeight="1">
      <c r="A69" s="94">
        <v>2004</v>
      </c>
      <c r="B69" s="95">
        <v>35632.32833372</v>
      </c>
      <c r="C69" s="96">
        <v>24704.49946255</v>
      </c>
      <c r="D69" s="97">
        <v>730.075499</v>
      </c>
      <c r="E69" s="97">
        <v>4123.336628</v>
      </c>
      <c r="F69" s="143">
        <v>5.331235</v>
      </c>
      <c r="G69" s="144">
        <v>29563.24282455</v>
      </c>
      <c r="H69" s="84">
        <v>6069.085509169996</v>
      </c>
      <c r="I69" s="85">
        <v>1.2052916029945837</v>
      </c>
    </row>
    <row r="70" spans="1:9" s="108" customFormat="1" ht="12.75" customHeight="1">
      <c r="A70" s="58">
        <v>2005</v>
      </c>
      <c r="B70" s="79">
        <v>37597.050082238</v>
      </c>
      <c r="C70" s="80">
        <v>26258.125</v>
      </c>
      <c r="D70" s="81">
        <v>818.737</v>
      </c>
      <c r="E70" s="81">
        <v>4578.9039999999995</v>
      </c>
      <c r="F70" s="137">
        <v>4.492</v>
      </c>
      <c r="G70" s="138">
        <v>31660.257999999998</v>
      </c>
      <c r="H70" s="84">
        <v>5936.792082238</v>
      </c>
      <c r="I70" s="85">
        <v>1.1875155939107636</v>
      </c>
    </row>
    <row r="71" spans="1:9" s="108" customFormat="1" ht="12.75" customHeight="1">
      <c r="A71" s="86">
        <v>2006</v>
      </c>
      <c r="B71" s="87">
        <v>40527.333488000004</v>
      </c>
      <c r="C71" s="88">
        <v>26962.636</v>
      </c>
      <c r="D71" s="89">
        <v>824.983</v>
      </c>
      <c r="E71" s="89">
        <v>4981.486000000001</v>
      </c>
      <c r="F71" s="140">
        <v>4.249</v>
      </c>
      <c r="G71" s="141">
        <v>32773.354</v>
      </c>
      <c r="H71" s="92">
        <v>7753.9794880000045</v>
      </c>
      <c r="I71" s="93">
        <v>1.2365940174447816</v>
      </c>
    </row>
    <row r="72" spans="1:9" ht="12.75">
      <c r="A72" s="94">
        <v>2007</v>
      </c>
      <c r="B72" s="95">
        <v>44343.04503866</v>
      </c>
      <c r="C72" s="96">
        <v>27880.801</v>
      </c>
      <c r="D72" s="97">
        <v>893.366</v>
      </c>
      <c r="E72" s="97">
        <v>5892.891</v>
      </c>
      <c r="F72" s="143">
        <v>3.847</v>
      </c>
      <c r="G72" s="144">
        <v>34670.905000000006</v>
      </c>
      <c r="H72" s="84">
        <v>9672.140038659993</v>
      </c>
      <c r="I72" s="85">
        <v>1.2789699328200401</v>
      </c>
    </row>
    <row r="73" spans="1:12" ht="12.75">
      <c r="A73" s="94">
        <v>2008</v>
      </c>
      <c r="B73" s="95">
        <v>46676.68055964</v>
      </c>
      <c r="C73" s="96">
        <v>24769.072711999997</v>
      </c>
      <c r="D73" s="97">
        <v>811.271838</v>
      </c>
      <c r="E73" s="97">
        <v>6296.831397</v>
      </c>
      <c r="F73" s="143">
        <v>4.433469</v>
      </c>
      <c r="G73" s="144">
        <v>31881.609416</v>
      </c>
      <c r="H73" s="84">
        <v>14795.071143640002</v>
      </c>
      <c r="I73" s="85">
        <v>1.464062869304678</v>
      </c>
      <c r="K73" s="152"/>
      <c r="L73" s="152"/>
    </row>
    <row r="74" spans="1:11" ht="12.75">
      <c r="A74" s="94">
        <v>2009</v>
      </c>
      <c r="B74" s="95">
        <v>23297.51545404</v>
      </c>
      <c r="C74" s="96">
        <v>18214.7201715</v>
      </c>
      <c r="D74" s="97">
        <v>729.070474</v>
      </c>
      <c r="E74" s="97">
        <v>7084.389932</v>
      </c>
      <c r="F74" s="143">
        <v>5.169757</v>
      </c>
      <c r="G74" s="144">
        <v>26033.350334500003</v>
      </c>
      <c r="H74" s="109">
        <v>-2735.8348804600028</v>
      </c>
      <c r="I74" s="85">
        <v>0.8949103805193137</v>
      </c>
      <c r="J74" s="146"/>
      <c r="K74" s="152"/>
    </row>
    <row r="75" spans="1:11" ht="12.75">
      <c r="A75" s="94">
        <v>2010</v>
      </c>
      <c r="B75" s="95">
        <f>B25+B50</f>
        <v>24091.16504835</v>
      </c>
      <c r="C75" s="96">
        <v>14943.71578</v>
      </c>
      <c r="D75" s="97">
        <v>431.45182</v>
      </c>
      <c r="E75" s="97">
        <v>7409.591092</v>
      </c>
      <c r="F75" s="143">
        <v>3.773635</v>
      </c>
      <c r="G75" s="144">
        <f>SUM(C75:F75)</f>
        <v>22788.532327</v>
      </c>
      <c r="H75" s="84">
        <f>B75-G75</f>
        <v>1302.6327213500008</v>
      </c>
      <c r="I75" s="85">
        <f>B75/G75</f>
        <v>1.0571617646392537</v>
      </c>
      <c r="J75" s="146"/>
      <c r="K75" s="152"/>
    </row>
    <row r="76" spans="1:12" ht="12.75">
      <c r="A76" s="94">
        <v>2011</v>
      </c>
      <c r="B76" s="95">
        <f>B26+B51</f>
        <v>24638.26045366</v>
      </c>
      <c r="C76" s="96">
        <v>13353.98</v>
      </c>
      <c r="D76" s="97">
        <v>640.048421</v>
      </c>
      <c r="E76" s="97">
        <v>7505.676578</v>
      </c>
      <c r="F76" s="143">
        <v>5.668528</v>
      </c>
      <c r="G76" s="144">
        <f>SUM(C76:F76)</f>
        <v>21505.373526999996</v>
      </c>
      <c r="H76" s="84">
        <f>B76-G76</f>
        <v>3132.886926660005</v>
      </c>
      <c r="I76" s="85">
        <f>B76/G76</f>
        <v>1.1456792611728723</v>
      </c>
      <c r="J76" s="146"/>
      <c r="K76" s="152"/>
      <c r="L76" s="152"/>
    </row>
    <row r="77" spans="1:12" ht="6.75" customHeight="1" thickBot="1">
      <c r="A77" s="113"/>
      <c r="B77" s="153"/>
      <c r="C77" s="115"/>
      <c r="D77" s="116"/>
      <c r="E77" s="116"/>
      <c r="F77" s="147"/>
      <c r="G77" s="148"/>
      <c r="H77" s="154"/>
      <c r="I77" s="120"/>
      <c r="L77" s="152"/>
    </row>
    <row r="78" ht="12.75">
      <c r="L78" s="152"/>
    </row>
    <row r="79" spans="1:7" ht="12.75">
      <c r="A79" s="155" t="s">
        <v>45</v>
      </c>
      <c r="D79" s="156"/>
      <c r="G79" s="157"/>
    </row>
    <row r="80" ht="18.75" customHeight="1">
      <c r="A80" s="158" t="s">
        <v>46</v>
      </c>
    </row>
    <row r="81" spans="1:8" ht="16.5" customHeight="1">
      <c r="A81" s="158" t="s">
        <v>47</v>
      </c>
      <c r="H81" s="156"/>
    </row>
    <row r="84" spans="2:5" ht="12.75">
      <c r="B84" s="159"/>
      <c r="C84" s="160"/>
      <c r="D84" s="159"/>
      <c r="E84" s="159"/>
    </row>
    <row r="85" spans="2:5" ht="12.75">
      <c r="B85" s="159"/>
      <c r="C85" s="160"/>
      <c r="D85" s="159"/>
      <c r="E85" s="159"/>
    </row>
    <row r="86" spans="2:7" ht="12.75">
      <c r="B86" s="159"/>
      <c r="C86" s="160"/>
      <c r="D86" s="159"/>
      <c r="E86" s="159"/>
      <c r="G86" s="159"/>
    </row>
    <row r="87" spans="2:7" ht="12.75">
      <c r="B87" s="159"/>
      <c r="C87" s="160"/>
      <c r="D87" s="159"/>
      <c r="E87" s="159"/>
      <c r="G87" s="159"/>
    </row>
    <row r="88" spans="2:7" ht="12.75">
      <c r="B88" s="161"/>
      <c r="C88" s="160"/>
      <c r="D88" s="159"/>
      <c r="E88" s="159"/>
      <c r="G88" s="159"/>
    </row>
    <row r="89" ht="12.75">
      <c r="G89" s="144"/>
    </row>
    <row r="90" ht="12.75">
      <c r="G90" s="161"/>
    </row>
  </sheetData>
  <sheetProtection/>
  <mergeCells count="7">
    <mergeCell ref="C29:G29"/>
    <mergeCell ref="A53:I53"/>
    <mergeCell ref="C54:G54"/>
    <mergeCell ref="A2:I2"/>
    <mergeCell ref="A3:I3"/>
    <mergeCell ref="C4:G4"/>
    <mergeCell ref="A28:I2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4"/>
  <sheetViews>
    <sheetView zoomScalePageLayoutView="0" workbookViewId="0" topLeftCell="A1">
      <selection activeCell="G1" sqref="G1"/>
    </sheetView>
  </sheetViews>
  <sheetFormatPr defaultColWidth="9.28125" defaultRowHeight="12.75"/>
  <cols>
    <col min="1" max="1" width="9.28125" style="162" customWidth="1"/>
    <col min="2" max="2" width="1.7109375" style="163" customWidth="1"/>
    <col min="3" max="3" width="9.7109375" style="162" customWidth="1"/>
    <col min="4" max="5" width="8.7109375" style="162" customWidth="1"/>
    <col min="6" max="6" width="6.8515625" style="162" customWidth="1"/>
    <col min="7" max="7" width="10.421875" style="162" customWidth="1"/>
    <col min="8" max="8" width="1.7109375" style="163" customWidth="1"/>
    <col min="9" max="9" width="9.7109375" style="163" customWidth="1"/>
    <col min="10" max="11" width="8.7109375" style="163" customWidth="1"/>
    <col min="12" max="12" width="7.7109375" style="163" customWidth="1"/>
    <col min="13" max="13" width="9.7109375" style="163" customWidth="1"/>
    <col min="14" max="14" width="1.7109375" style="163" customWidth="1"/>
    <col min="15" max="19" width="7.7109375" style="163" customWidth="1"/>
    <col min="20" max="20" width="1.7109375" style="163" customWidth="1"/>
    <col min="21" max="25" width="7.7109375" style="163" customWidth="1"/>
    <col min="26" max="33" width="9.28125" style="163" customWidth="1"/>
    <col min="34" max="16384" width="9.28125" style="162" customWidth="1"/>
  </cols>
  <sheetData>
    <row r="1" spans="7:25" ht="12.75">
      <c r="G1" s="162" t="s">
        <v>84</v>
      </c>
      <c r="Y1" s="262"/>
    </row>
    <row r="2" spans="1:21" ht="30" customHeight="1">
      <c r="A2" s="164" t="s">
        <v>48</v>
      </c>
      <c r="B2" s="165"/>
      <c r="J2" s="263"/>
      <c r="P2" s="263"/>
      <c r="U2" s="263"/>
    </row>
    <row r="3" spans="5:25" ht="12" customHeight="1" thickBot="1">
      <c r="E3" s="164"/>
      <c r="G3" s="162" t="s">
        <v>49</v>
      </c>
      <c r="M3" s="172"/>
      <c r="S3" s="172"/>
      <c r="Y3" s="172"/>
    </row>
    <row r="4" spans="1:25" ht="13.5" thickBot="1">
      <c r="A4" s="167"/>
      <c r="B4" s="168"/>
      <c r="C4" s="169" t="s">
        <v>50</v>
      </c>
      <c r="D4" s="170" t="s">
        <v>51</v>
      </c>
      <c r="E4" s="170" t="s">
        <v>52</v>
      </c>
      <c r="F4" s="170" t="s">
        <v>53</v>
      </c>
      <c r="G4" s="171" t="s">
        <v>7</v>
      </c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U4" s="172"/>
      <c r="V4" s="172"/>
      <c r="W4" s="172"/>
      <c r="X4" s="172"/>
      <c r="Y4" s="172"/>
    </row>
    <row r="5" spans="1:25" s="163" customFormat="1" ht="15" thickBot="1">
      <c r="A5" s="173">
        <v>2000</v>
      </c>
      <c r="B5" s="173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U5" s="172"/>
      <c r="V5" s="172"/>
      <c r="W5" s="172"/>
      <c r="X5" s="172"/>
      <c r="Y5" s="172"/>
    </row>
    <row r="6" spans="1:25" ht="12.75">
      <c r="A6" s="174" t="s">
        <v>54</v>
      </c>
      <c r="B6" s="168"/>
      <c r="C6" s="175">
        <v>14306592</v>
      </c>
      <c r="D6" s="176">
        <v>2357022</v>
      </c>
      <c r="E6" s="176">
        <v>1977074</v>
      </c>
      <c r="F6" s="176">
        <v>828</v>
      </c>
      <c r="G6" s="177">
        <v>18641516</v>
      </c>
      <c r="H6" s="178"/>
      <c r="U6" s="181"/>
      <c r="V6" s="181"/>
      <c r="W6" s="181"/>
      <c r="X6" s="181"/>
      <c r="Y6" s="181"/>
    </row>
    <row r="7" spans="1:25" ht="12.75">
      <c r="A7" s="168" t="s">
        <v>55</v>
      </c>
      <c r="B7" s="168"/>
      <c r="C7" s="179">
        <v>26468523</v>
      </c>
      <c r="D7" s="178">
        <v>4351105</v>
      </c>
      <c r="E7" s="178">
        <v>3659853</v>
      </c>
      <c r="F7" s="178">
        <v>1163</v>
      </c>
      <c r="G7" s="180">
        <v>34480644</v>
      </c>
      <c r="H7" s="178"/>
      <c r="U7" s="181"/>
      <c r="V7" s="181"/>
      <c r="W7" s="181"/>
      <c r="X7" s="181"/>
      <c r="Y7" s="181"/>
    </row>
    <row r="8" spans="1:25" ht="12.75">
      <c r="A8" s="168" t="s">
        <v>56</v>
      </c>
      <c r="B8" s="168"/>
      <c r="C8" s="179">
        <v>38743958</v>
      </c>
      <c r="D8" s="178">
        <v>6378563</v>
      </c>
      <c r="E8" s="178">
        <v>5358440</v>
      </c>
      <c r="F8" s="178">
        <v>1381</v>
      </c>
      <c r="G8" s="180">
        <v>50482342</v>
      </c>
      <c r="H8" s="178"/>
      <c r="U8" s="181"/>
      <c r="V8" s="181"/>
      <c r="W8" s="181"/>
      <c r="X8" s="181"/>
      <c r="Y8" s="181"/>
    </row>
    <row r="9" spans="1:25" ht="12.75">
      <c r="A9" s="182" t="s">
        <v>57</v>
      </c>
      <c r="B9" s="168"/>
      <c r="C9" s="183">
        <v>51515777</v>
      </c>
      <c r="D9" s="184">
        <v>8491856</v>
      </c>
      <c r="E9" s="184">
        <v>7125688</v>
      </c>
      <c r="F9" s="184">
        <v>1540</v>
      </c>
      <c r="G9" s="185">
        <v>67134861</v>
      </c>
      <c r="H9" s="178"/>
      <c r="U9" s="181"/>
      <c r="V9" s="181"/>
      <c r="W9" s="181"/>
      <c r="X9" s="181"/>
      <c r="Y9" s="181"/>
    </row>
    <row r="10" spans="1:25" ht="12.75">
      <c r="A10" s="168" t="s">
        <v>58</v>
      </c>
      <c r="B10" s="168"/>
      <c r="C10" s="179">
        <v>64637778</v>
      </c>
      <c r="D10" s="178">
        <v>10661309</v>
      </c>
      <c r="E10" s="178">
        <v>8941266</v>
      </c>
      <c r="F10" s="178">
        <v>1753</v>
      </c>
      <c r="G10" s="180">
        <v>84242106</v>
      </c>
      <c r="H10" s="178"/>
      <c r="U10" s="181"/>
      <c r="V10" s="181"/>
      <c r="W10" s="181"/>
      <c r="X10" s="181"/>
      <c r="Y10" s="181"/>
    </row>
    <row r="11" spans="1:25" ht="12.75">
      <c r="A11" s="168" t="s">
        <v>59</v>
      </c>
      <c r="B11" s="168"/>
      <c r="C11" s="179">
        <v>79275408</v>
      </c>
      <c r="D11" s="178">
        <v>12793958</v>
      </c>
      <c r="E11" s="178">
        <v>10966814</v>
      </c>
      <c r="F11" s="178">
        <v>2181</v>
      </c>
      <c r="G11" s="180">
        <v>103038361</v>
      </c>
      <c r="H11" s="178"/>
      <c r="U11" s="181"/>
      <c r="V11" s="181"/>
      <c r="W11" s="181"/>
      <c r="X11" s="181"/>
      <c r="Y11" s="181"/>
    </row>
    <row r="12" spans="1:25" ht="12.75">
      <c r="A12" s="186" t="s">
        <v>60</v>
      </c>
      <c r="B12" s="168"/>
      <c r="C12" s="187">
        <v>93076971</v>
      </c>
      <c r="D12" s="188">
        <v>15356937</v>
      </c>
      <c r="E12" s="188">
        <v>12885065</v>
      </c>
      <c r="F12" s="188">
        <v>2162</v>
      </c>
      <c r="G12" s="189">
        <v>121321135</v>
      </c>
      <c r="H12" s="178"/>
      <c r="U12" s="181"/>
      <c r="V12" s="181"/>
      <c r="W12" s="181"/>
      <c r="X12" s="181"/>
      <c r="Y12" s="181"/>
    </row>
    <row r="13" spans="1:25" ht="12.75">
      <c r="A13" s="168" t="s">
        <v>61</v>
      </c>
      <c r="B13" s="168"/>
      <c r="C13" s="179">
        <v>106907141</v>
      </c>
      <c r="D13" s="178">
        <v>17612603</v>
      </c>
      <c r="E13" s="178">
        <v>14790655</v>
      </c>
      <c r="F13" s="178">
        <v>2293</v>
      </c>
      <c r="G13" s="180">
        <v>139312692</v>
      </c>
      <c r="H13" s="178"/>
      <c r="U13" s="181"/>
      <c r="V13" s="181"/>
      <c r="W13" s="181"/>
      <c r="X13" s="181"/>
      <c r="Y13" s="181"/>
    </row>
    <row r="14" spans="1:25" ht="12.75">
      <c r="A14" s="190" t="s">
        <v>62</v>
      </c>
      <c r="B14" s="168"/>
      <c r="C14" s="191">
        <v>120373800</v>
      </c>
      <c r="D14" s="192">
        <v>19829163</v>
      </c>
      <c r="E14" s="192">
        <v>16654152</v>
      </c>
      <c r="F14" s="192">
        <v>2467</v>
      </c>
      <c r="G14" s="193">
        <v>156859582</v>
      </c>
      <c r="H14" s="178"/>
      <c r="U14" s="181"/>
      <c r="V14" s="181"/>
      <c r="W14" s="181"/>
      <c r="X14" s="181"/>
      <c r="Y14" s="181"/>
    </row>
    <row r="15" spans="1:25" ht="12.75">
      <c r="A15" s="168" t="s">
        <v>63</v>
      </c>
      <c r="B15" s="168"/>
      <c r="C15" s="179">
        <v>134116194</v>
      </c>
      <c r="D15" s="178">
        <v>22092242</v>
      </c>
      <c r="E15" s="178">
        <v>18555865</v>
      </c>
      <c r="F15" s="178">
        <v>3174</v>
      </c>
      <c r="G15" s="180">
        <v>174767475</v>
      </c>
      <c r="H15" s="178"/>
      <c r="U15" s="181"/>
      <c r="V15" s="181"/>
      <c r="W15" s="181"/>
      <c r="X15" s="181"/>
      <c r="Y15" s="181"/>
    </row>
    <row r="16" spans="1:25" ht="12.75">
      <c r="A16" s="168" t="s">
        <v>64</v>
      </c>
      <c r="B16" s="168"/>
      <c r="C16" s="179">
        <v>148469529</v>
      </c>
      <c r="D16" s="178">
        <v>24457256</v>
      </c>
      <c r="E16" s="178">
        <v>20542010</v>
      </c>
      <c r="F16" s="178">
        <v>3574</v>
      </c>
      <c r="G16" s="180">
        <v>193472369</v>
      </c>
      <c r="H16" s="178"/>
      <c r="U16" s="181"/>
      <c r="V16" s="181"/>
      <c r="W16" s="181"/>
      <c r="X16" s="181"/>
      <c r="Y16" s="181"/>
    </row>
    <row r="17" spans="1:25" ht="13.5" thickBot="1">
      <c r="A17" s="194" t="s">
        <v>65</v>
      </c>
      <c r="B17" s="168"/>
      <c r="C17" s="195">
        <v>165600553</v>
      </c>
      <c r="D17" s="196">
        <v>27285499</v>
      </c>
      <c r="E17" s="196">
        <v>22912635</v>
      </c>
      <c r="F17" s="196">
        <v>3809</v>
      </c>
      <c r="G17" s="197">
        <v>215802496</v>
      </c>
      <c r="H17" s="178"/>
      <c r="U17" s="181"/>
      <c r="V17" s="181"/>
      <c r="W17" s="181"/>
      <c r="X17" s="181"/>
      <c r="Y17" s="181"/>
    </row>
    <row r="18" spans="1:25" ht="15" thickBot="1">
      <c r="A18" s="173">
        <v>2001</v>
      </c>
      <c r="B18" s="173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U18" s="178"/>
      <c r="V18" s="178"/>
      <c r="W18" s="178"/>
      <c r="X18" s="178"/>
      <c r="Y18" s="178"/>
    </row>
    <row r="19" spans="1:25" ht="12.75">
      <c r="A19" s="198" t="s">
        <v>54</v>
      </c>
      <c r="C19" s="175">
        <v>15888676</v>
      </c>
      <c r="D19" s="176">
        <v>2597310</v>
      </c>
      <c r="E19" s="176">
        <v>2186262</v>
      </c>
      <c r="F19" s="176">
        <v>565</v>
      </c>
      <c r="G19" s="177">
        <v>20672813</v>
      </c>
      <c r="H19" s="178"/>
      <c r="I19" s="178"/>
      <c r="J19" s="178"/>
      <c r="K19" s="178"/>
      <c r="L19" s="178"/>
      <c r="M19" s="178"/>
      <c r="N19" s="178"/>
      <c r="O19" s="181"/>
      <c r="P19" s="181"/>
      <c r="Q19" s="181"/>
      <c r="R19" s="181"/>
      <c r="S19" s="181"/>
      <c r="U19" s="181"/>
      <c r="V19" s="181"/>
      <c r="W19" s="181"/>
      <c r="X19" s="181"/>
      <c r="Y19" s="181"/>
    </row>
    <row r="20" spans="1:25" ht="12.75">
      <c r="A20" s="199" t="s">
        <v>55</v>
      </c>
      <c r="C20" s="179">
        <v>29377522</v>
      </c>
      <c r="D20" s="178">
        <v>4536436</v>
      </c>
      <c r="E20" s="178">
        <v>4052801</v>
      </c>
      <c r="F20" s="178">
        <v>874</v>
      </c>
      <c r="G20" s="180">
        <v>37967633</v>
      </c>
      <c r="H20" s="178"/>
      <c r="I20" s="178"/>
      <c r="J20" s="178"/>
      <c r="K20" s="178"/>
      <c r="L20" s="178"/>
      <c r="M20" s="178"/>
      <c r="N20" s="178"/>
      <c r="O20" s="181"/>
      <c r="P20" s="181"/>
      <c r="Q20" s="181"/>
      <c r="R20" s="181"/>
      <c r="S20" s="181"/>
      <c r="U20" s="181"/>
      <c r="V20" s="181"/>
      <c r="W20" s="181"/>
      <c r="X20" s="181"/>
      <c r="Y20" s="181"/>
    </row>
    <row r="21" spans="1:25" ht="12.75">
      <c r="A21" s="199" t="s">
        <v>56</v>
      </c>
      <c r="C21" s="179">
        <v>42634600</v>
      </c>
      <c r="D21" s="178">
        <v>7001097</v>
      </c>
      <c r="E21" s="178">
        <v>5886899</v>
      </c>
      <c r="F21" s="178">
        <v>1095</v>
      </c>
      <c r="G21" s="180">
        <v>55523691</v>
      </c>
      <c r="H21" s="178"/>
      <c r="I21" s="178"/>
      <c r="J21" s="178"/>
      <c r="K21" s="178"/>
      <c r="L21" s="178"/>
      <c r="M21" s="178"/>
      <c r="N21" s="178"/>
      <c r="O21" s="181"/>
      <c r="P21" s="181"/>
      <c r="Q21" s="181"/>
      <c r="R21" s="181"/>
      <c r="S21" s="181"/>
      <c r="U21" s="181"/>
      <c r="V21" s="181"/>
      <c r="W21" s="181"/>
      <c r="X21" s="181"/>
      <c r="Y21" s="181"/>
    </row>
    <row r="22" spans="1:25" ht="12.75">
      <c r="A22" s="200" t="s">
        <v>57</v>
      </c>
      <c r="C22" s="183">
        <v>56769888</v>
      </c>
      <c r="D22" s="184">
        <v>9328762</v>
      </c>
      <c r="E22" s="184">
        <v>7842884</v>
      </c>
      <c r="F22" s="184">
        <v>1206</v>
      </c>
      <c r="G22" s="185">
        <v>73942740</v>
      </c>
      <c r="H22" s="178"/>
      <c r="I22" s="178"/>
      <c r="J22" s="178"/>
      <c r="K22" s="178"/>
      <c r="L22" s="178"/>
      <c r="M22" s="178"/>
      <c r="N22" s="178"/>
      <c r="O22" s="181"/>
      <c r="P22" s="181"/>
      <c r="Q22" s="181"/>
      <c r="R22" s="181"/>
      <c r="S22" s="181"/>
      <c r="U22" s="181"/>
      <c r="V22" s="181"/>
      <c r="W22" s="181"/>
      <c r="X22" s="181"/>
      <c r="Y22" s="181"/>
    </row>
    <row r="23" spans="1:25" ht="12.75">
      <c r="A23" s="199" t="s">
        <v>58</v>
      </c>
      <c r="C23" s="179">
        <v>71047304</v>
      </c>
      <c r="D23" s="178">
        <v>11677629</v>
      </c>
      <c r="E23" s="178">
        <v>9818340</v>
      </c>
      <c r="F23" s="178">
        <v>1416</v>
      </c>
      <c r="G23" s="180">
        <v>92544689</v>
      </c>
      <c r="H23" s="178"/>
      <c r="I23" s="178"/>
      <c r="J23" s="178"/>
      <c r="K23" s="178"/>
      <c r="L23" s="178"/>
      <c r="M23" s="178"/>
      <c r="N23" s="178"/>
      <c r="O23" s="181"/>
      <c r="P23" s="181"/>
      <c r="Q23" s="181"/>
      <c r="R23" s="181"/>
      <c r="S23" s="181"/>
      <c r="U23" s="181"/>
      <c r="V23" s="181"/>
      <c r="W23" s="181"/>
      <c r="X23" s="181"/>
      <c r="Y23" s="181"/>
    </row>
    <row r="24" spans="1:25" ht="12.75">
      <c r="A24" s="199" t="s">
        <v>59</v>
      </c>
      <c r="C24" s="179">
        <v>87180929</v>
      </c>
      <c r="D24" s="178">
        <v>14338559</v>
      </c>
      <c r="E24" s="178">
        <v>12050884</v>
      </c>
      <c r="F24" s="178">
        <v>1763</v>
      </c>
      <c r="G24" s="180">
        <v>113572135</v>
      </c>
      <c r="H24" s="178"/>
      <c r="I24" s="178"/>
      <c r="J24" s="178"/>
      <c r="K24" s="178"/>
      <c r="L24" s="178"/>
      <c r="M24" s="178"/>
      <c r="N24" s="178"/>
      <c r="O24" s="181"/>
      <c r="P24" s="181"/>
      <c r="Q24" s="181"/>
      <c r="R24" s="181"/>
      <c r="S24" s="181"/>
      <c r="U24" s="181"/>
      <c r="V24" s="181"/>
      <c r="W24" s="181"/>
      <c r="X24" s="181"/>
      <c r="Y24" s="181"/>
    </row>
    <row r="25" spans="1:25" ht="12.75">
      <c r="A25" s="201" t="s">
        <v>60</v>
      </c>
      <c r="C25" s="187">
        <v>102198000</v>
      </c>
      <c r="D25" s="188">
        <v>16661716</v>
      </c>
      <c r="E25" s="188">
        <v>14129035</v>
      </c>
      <c r="F25" s="188">
        <v>1944</v>
      </c>
      <c r="G25" s="189">
        <v>132990695</v>
      </c>
      <c r="H25" s="178"/>
      <c r="I25" s="178"/>
      <c r="J25" s="178"/>
      <c r="K25" s="178"/>
      <c r="L25" s="178"/>
      <c r="M25" s="178"/>
      <c r="N25" s="178"/>
      <c r="O25" s="181"/>
      <c r="P25" s="181"/>
      <c r="Q25" s="181"/>
      <c r="R25" s="181"/>
      <c r="S25" s="181"/>
      <c r="U25" s="181"/>
      <c r="V25" s="181"/>
      <c r="W25" s="181"/>
      <c r="X25" s="181"/>
      <c r="Y25" s="181"/>
    </row>
    <row r="26" spans="1:25" ht="12.75">
      <c r="A26" s="199" t="s">
        <v>61</v>
      </c>
      <c r="C26" s="179">
        <v>117425953</v>
      </c>
      <c r="D26" s="178">
        <v>19298075</v>
      </c>
      <c r="E26" s="178">
        <v>16236239</v>
      </c>
      <c r="F26" s="178">
        <v>2119</v>
      </c>
      <c r="G26" s="180">
        <v>152962386</v>
      </c>
      <c r="H26" s="178"/>
      <c r="I26" s="178"/>
      <c r="J26" s="178"/>
      <c r="K26" s="178"/>
      <c r="L26" s="178"/>
      <c r="M26" s="178"/>
      <c r="N26" s="178"/>
      <c r="O26" s="181"/>
      <c r="P26" s="181"/>
      <c r="Q26" s="181"/>
      <c r="R26" s="181"/>
      <c r="S26" s="181"/>
      <c r="U26" s="181"/>
      <c r="V26" s="181"/>
      <c r="W26" s="181"/>
      <c r="X26" s="181"/>
      <c r="Y26" s="181"/>
    </row>
    <row r="27" spans="1:25" ht="12.75">
      <c r="A27" s="202" t="s">
        <v>62</v>
      </c>
      <c r="C27" s="191">
        <v>131893865</v>
      </c>
      <c r="D27" s="192">
        <v>21507482</v>
      </c>
      <c r="E27" s="192">
        <v>18237908</v>
      </c>
      <c r="F27" s="192">
        <v>2384</v>
      </c>
      <c r="G27" s="193">
        <v>171641639</v>
      </c>
      <c r="H27" s="178"/>
      <c r="I27" s="178"/>
      <c r="J27" s="178"/>
      <c r="K27" s="178"/>
      <c r="L27" s="178"/>
      <c r="M27" s="178"/>
      <c r="N27" s="178"/>
      <c r="O27" s="181"/>
      <c r="P27" s="181"/>
      <c r="Q27" s="181"/>
      <c r="R27" s="181"/>
      <c r="S27" s="181"/>
      <c r="U27" s="181"/>
      <c r="V27" s="181"/>
      <c r="W27" s="181"/>
      <c r="X27" s="181"/>
      <c r="Y27" s="181"/>
    </row>
    <row r="28" spans="1:25" ht="12.75">
      <c r="A28" s="199" t="s">
        <v>63</v>
      </c>
      <c r="C28" s="179">
        <v>146688027</v>
      </c>
      <c r="D28" s="178">
        <v>24122535</v>
      </c>
      <c r="E28" s="178">
        <v>20284646</v>
      </c>
      <c r="F28" s="178">
        <v>2595</v>
      </c>
      <c r="G28" s="180">
        <v>191097803</v>
      </c>
      <c r="H28" s="178"/>
      <c r="I28" s="178"/>
      <c r="J28" s="178"/>
      <c r="K28" s="178"/>
      <c r="L28" s="178"/>
      <c r="M28" s="178"/>
      <c r="N28" s="178"/>
      <c r="O28" s="181"/>
      <c r="P28" s="181"/>
      <c r="Q28" s="181"/>
      <c r="R28" s="181"/>
      <c r="S28" s="181"/>
      <c r="U28" s="181"/>
      <c r="V28" s="181"/>
      <c r="W28" s="181"/>
      <c r="X28" s="181"/>
      <c r="Y28" s="181"/>
    </row>
    <row r="29" spans="1:25" ht="12.75">
      <c r="A29" s="199" t="s">
        <v>64</v>
      </c>
      <c r="C29" s="179">
        <v>162180111</v>
      </c>
      <c r="D29" s="178">
        <v>26675460</v>
      </c>
      <c r="E29" s="178">
        <v>22428187</v>
      </c>
      <c r="F29" s="178">
        <v>3039</v>
      </c>
      <c r="G29" s="180">
        <v>211286797</v>
      </c>
      <c r="H29" s="178"/>
      <c r="I29" s="178"/>
      <c r="J29" s="178"/>
      <c r="K29" s="178"/>
      <c r="L29" s="178"/>
      <c r="M29" s="178"/>
      <c r="N29" s="178"/>
      <c r="O29" s="181"/>
      <c r="P29" s="181"/>
      <c r="Q29" s="181"/>
      <c r="R29" s="181"/>
      <c r="S29" s="181"/>
      <c r="U29" s="181"/>
      <c r="V29" s="181"/>
      <c r="W29" s="181"/>
      <c r="X29" s="181"/>
      <c r="Y29" s="181"/>
    </row>
    <row r="30" spans="1:25" ht="13.5" thickBot="1">
      <c r="A30" s="203" t="s">
        <v>65</v>
      </c>
      <c r="C30" s="195">
        <v>180387177</v>
      </c>
      <c r="D30" s="196">
        <v>29653078</v>
      </c>
      <c r="E30" s="196">
        <v>24947550</v>
      </c>
      <c r="F30" s="196">
        <v>3436</v>
      </c>
      <c r="G30" s="197">
        <v>234991241</v>
      </c>
      <c r="H30" s="178"/>
      <c r="I30" s="178"/>
      <c r="J30" s="178"/>
      <c r="K30" s="178"/>
      <c r="L30" s="178"/>
      <c r="M30" s="178"/>
      <c r="N30" s="178"/>
      <c r="O30" s="181"/>
      <c r="P30" s="181"/>
      <c r="Q30" s="181"/>
      <c r="R30" s="181"/>
      <c r="S30" s="181"/>
      <c r="U30" s="181"/>
      <c r="V30" s="181"/>
      <c r="W30" s="181"/>
      <c r="X30" s="181"/>
      <c r="Y30" s="181"/>
    </row>
    <row r="31" spans="1:25" ht="15" thickBot="1">
      <c r="A31" s="173">
        <v>2002</v>
      </c>
      <c r="B31" s="173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U31" s="178"/>
      <c r="V31" s="178"/>
      <c r="W31" s="178"/>
      <c r="X31" s="178"/>
      <c r="Y31" s="178"/>
    </row>
    <row r="32" spans="1:25" ht="12.75">
      <c r="A32" s="198" t="s">
        <v>54</v>
      </c>
      <c r="B32" s="168"/>
      <c r="C32" s="204"/>
      <c r="D32" s="205"/>
      <c r="E32" s="205"/>
      <c r="F32" s="205"/>
      <c r="G32" s="206">
        <v>0</v>
      </c>
      <c r="H32" s="178"/>
      <c r="I32" s="178"/>
      <c r="J32" s="178"/>
      <c r="K32" s="178"/>
      <c r="L32" s="178"/>
      <c r="M32" s="178"/>
      <c r="N32" s="178"/>
      <c r="O32" s="181"/>
      <c r="P32" s="181"/>
      <c r="Q32" s="181"/>
      <c r="R32" s="181"/>
      <c r="S32" s="181"/>
      <c r="U32" s="181"/>
      <c r="V32" s="181"/>
      <c r="W32" s="181"/>
      <c r="X32" s="181"/>
      <c r="Y32" s="181"/>
    </row>
    <row r="33" spans="1:25" ht="12.75">
      <c r="A33" s="199" t="s">
        <v>55</v>
      </c>
      <c r="B33" s="168"/>
      <c r="C33" s="207">
        <v>30952436</v>
      </c>
      <c r="D33" s="208">
        <v>5138951</v>
      </c>
      <c r="E33" s="208">
        <v>4273599</v>
      </c>
      <c r="F33" s="208">
        <v>1394</v>
      </c>
      <c r="G33" s="209">
        <v>40366380</v>
      </c>
      <c r="H33" s="178"/>
      <c r="I33" s="178"/>
      <c r="J33" s="178"/>
      <c r="K33" s="178"/>
      <c r="L33" s="178"/>
      <c r="M33" s="178"/>
      <c r="N33" s="178"/>
      <c r="O33" s="181"/>
      <c r="P33" s="181"/>
      <c r="Q33" s="181"/>
      <c r="R33" s="181"/>
      <c r="S33" s="181"/>
      <c r="U33" s="181"/>
      <c r="V33" s="181"/>
      <c r="W33" s="181"/>
      <c r="X33" s="181"/>
      <c r="Y33" s="181"/>
    </row>
    <row r="34" spans="1:25" ht="12.75">
      <c r="A34" s="199" t="s">
        <v>56</v>
      </c>
      <c r="B34" s="168"/>
      <c r="C34" s="207">
        <v>45572056</v>
      </c>
      <c r="D34" s="208">
        <v>7504840</v>
      </c>
      <c r="E34" s="208">
        <v>6296477</v>
      </c>
      <c r="F34" s="208">
        <v>2280</v>
      </c>
      <c r="G34" s="209">
        <v>59375653</v>
      </c>
      <c r="H34" s="178"/>
      <c r="I34" s="178"/>
      <c r="J34" s="178"/>
      <c r="K34" s="178"/>
      <c r="L34" s="178"/>
      <c r="M34" s="178"/>
      <c r="N34" s="178"/>
      <c r="O34" s="181"/>
      <c r="P34" s="181"/>
      <c r="Q34" s="181"/>
      <c r="R34" s="181"/>
      <c r="S34" s="181"/>
      <c r="U34" s="181"/>
      <c r="V34" s="181"/>
      <c r="W34" s="181"/>
      <c r="X34" s="181"/>
      <c r="Y34" s="181"/>
    </row>
    <row r="35" spans="1:25" ht="12.75">
      <c r="A35" s="200" t="s">
        <v>57</v>
      </c>
      <c r="B35" s="168"/>
      <c r="C35" s="210">
        <v>60623313</v>
      </c>
      <c r="D35" s="211">
        <v>9912799</v>
      </c>
      <c r="E35" s="211">
        <v>8379043</v>
      </c>
      <c r="F35" s="211">
        <v>2613</v>
      </c>
      <c r="G35" s="212">
        <v>78917768</v>
      </c>
      <c r="H35" s="178"/>
      <c r="I35" s="178"/>
      <c r="J35" s="178"/>
      <c r="K35" s="178"/>
      <c r="L35" s="178"/>
      <c r="M35" s="178"/>
      <c r="N35" s="178"/>
      <c r="O35" s="181"/>
      <c r="P35" s="181"/>
      <c r="Q35" s="181"/>
      <c r="R35" s="181"/>
      <c r="S35" s="181"/>
      <c r="U35" s="181"/>
      <c r="V35" s="181"/>
      <c r="W35" s="181"/>
      <c r="X35" s="181"/>
      <c r="Y35" s="181"/>
    </row>
    <row r="36" spans="1:25" ht="12.75">
      <c r="A36" s="199" t="s">
        <v>58</v>
      </c>
      <c r="B36" s="168"/>
      <c r="C36" s="207">
        <v>76525430</v>
      </c>
      <c r="D36" s="208">
        <v>12552743</v>
      </c>
      <c r="E36" s="208">
        <v>10579324</v>
      </c>
      <c r="F36" s="208">
        <v>3041</v>
      </c>
      <c r="G36" s="209">
        <v>99660538</v>
      </c>
      <c r="H36" s="178"/>
      <c r="I36" s="178"/>
      <c r="J36" s="178"/>
      <c r="K36" s="178"/>
      <c r="L36" s="178"/>
      <c r="M36" s="178"/>
      <c r="N36" s="178"/>
      <c r="O36" s="181"/>
      <c r="P36" s="181"/>
      <c r="Q36" s="181"/>
      <c r="R36" s="181"/>
      <c r="S36" s="181"/>
      <c r="U36" s="181"/>
      <c r="V36" s="181"/>
      <c r="W36" s="181"/>
      <c r="X36" s="181"/>
      <c r="Y36" s="181"/>
    </row>
    <row r="37" spans="1:25" ht="12.75">
      <c r="A37" s="199" t="s">
        <v>59</v>
      </c>
      <c r="B37" s="168"/>
      <c r="C37" s="207">
        <v>93555021</v>
      </c>
      <c r="D37" s="208">
        <v>15291094</v>
      </c>
      <c r="E37" s="208">
        <v>12935868</v>
      </c>
      <c r="F37" s="208">
        <v>6082</v>
      </c>
      <c r="G37" s="209">
        <v>121788065</v>
      </c>
      <c r="H37" s="178"/>
      <c r="I37" s="178"/>
      <c r="J37" s="178"/>
      <c r="K37" s="178"/>
      <c r="L37" s="178"/>
      <c r="M37" s="178"/>
      <c r="N37" s="178"/>
      <c r="O37" s="181"/>
      <c r="P37" s="181"/>
      <c r="Q37" s="181"/>
      <c r="R37" s="181"/>
      <c r="S37" s="181"/>
      <c r="U37" s="181"/>
      <c r="V37" s="181"/>
      <c r="W37" s="181"/>
      <c r="X37" s="181"/>
      <c r="Y37" s="181"/>
    </row>
    <row r="38" spans="1:25" ht="12.75">
      <c r="A38" s="201" t="s">
        <v>60</v>
      </c>
      <c r="B38" s="168"/>
      <c r="C38" s="213">
        <v>109763436</v>
      </c>
      <c r="D38" s="214">
        <v>17956131</v>
      </c>
      <c r="E38" s="214">
        <v>15178733</v>
      </c>
      <c r="F38" s="214">
        <v>6276</v>
      </c>
      <c r="G38" s="215">
        <v>142904576</v>
      </c>
      <c r="H38" s="178"/>
      <c r="I38" s="178"/>
      <c r="J38" s="178"/>
      <c r="K38" s="178"/>
      <c r="L38" s="178"/>
      <c r="M38" s="178"/>
      <c r="N38" s="178"/>
      <c r="O38" s="181"/>
      <c r="P38" s="181"/>
      <c r="Q38" s="181"/>
      <c r="R38" s="181"/>
      <c r="S38" s="181"/>
      <c r="U38" s="181"/>
      <c r="V38" s="181"/>
      <c r="W38" s="181"/>
      <c r="X38" s="181"/>
      <c r="Y38" s="181"/>
    </row>
    <row r="39" spans="1:25" ht="12.75">
      <c r="A39" s="199" t="s">
        <v>61</v>
      </c>
      <c r="B39" s="168"/>
      <c r="C39" s="207">
        <v>125722087</v>
      </c>
      <c r="D39" s="208">
        <v>20556491</v>
      </c>
      <c r="E39" s="208">
        <v>17387122</v>
      </c>
      <c r="F39" s="208">
        <v>7294</v>
      </c>
      <c r="G39" s="209">
        <v>163672994</v>
      </c>
      <c r="H39" s="178"/>
      <c r="I39" s="178"/>
      <c r="J39" s="178"/>
      <c r="K39" s="178"/>
      <c r="L39" s="178"/>
      <c r="M39" s="178"/>
      <c r="N39" s="178"/>
      <c r="O39" s="181"/>
      <c r="P39" s="181"/>
      <c r="Q39" s="181"/>
      <c r="R39" s="181"/>
      <c r="S39" s="181"/>
      <c r="U39" s="181"/>
      <c r="V39" s="181"/>
      <c r="W39" s="181"/>
      <c r="X39" s="181"/>
      <c r="Y39" s="181"/>
    </row>
    <row r="40" spans="1:25" ht="12.75">
      <c r="A40" s="202" t="s">
        <v>62</v>
      </c>
      <c r="B40" s="168"/>
      <c r="C40" s="216">
        <v>140988207</v>
      </c>
      <c r="D40" s="217">
        <v>23134827</v>
      </c>
      <c r="E40" s="217">
        <v>19499671</v>
      </c>
      <c r="F40" s="217">
        <v>5420</v>
      </c>
      <c r="G40" s="218">
        <v>183628125</v>
      </c>
      <c r="H40" s="178"/>
      <c r="I40" s="178"/>
      <c r="J40" s="178"/>
      <c r="K40" s="178"/>
      <c r="L40" s="178"/>
      <c r="M40" s="178"/>
      <c r="N40" s="178"/>
      <c r="O40" s="181"/>
      <c r="P40" s="181"/>
      <c r="Q40" s="181"/>
      <c r="R40" s="181"/>
      <c r="S40" s="181"/>
      <c r="U40" s="181"/>
      <c r="V40" s="181"/>
      <c r="W40" s="181"/>
      <c r="X40" s="181"/>
      <c r="Y40" s="181"/>
    </row>
    <row r="41" spans="1:25" ht="12.75">
      <c r="A41" s="199" t="s">
        <v>63</v>
      </c>
      <c r="B41" s="168"/>
      <c r="C41" s="207">
        <v>156522857</v>
      </c>
      <c r="D41" s="208">
        <v>25701910</v>
      </c>
      <c r="E41" s="208">
        <v>21649154</v>
      </c>
      <c r="F41" s="208">
        <v>5643</v>
      </c>
      <c r="G41" s="209">
        <v>203879564</v>
      </c>
      <c r="H41" s="178"/>
      <c r="I41" s="178"/>
      <c r="J41" s="178"/>
      <c r="K41" s="178"/>
      <c r="L41" s="178"/>
      <c r="M41" s="178"/>
      <c r="N41" s="178"/>
      <c r="O41" s="181"/>
      <c r="P41" s="181"/>
      <c r="Q41" s="181"/>
      <c r="R41" s="181"/>
      <c r="S41" s="181"/>
      <c r="U41" s="181"/>
      <c r="V41" s="181"/>
      <c r="W41" s="181"/>
      <c r="X41" s="181"/>
      <c r="Y41" s="181"/>
    </row>
    <row r="42" spans="1:25" ht="12.75">
      <c r="A42" s="199" t="s">
        <v>64</v>
      </c>
      <c r="B42" s="168"/>
      <c r="C42" s="207">
        <v>172732715</v>
      </c>
      <c r="D42" s="208">
        <v>28358966</v>
      </c>
      <c r="E42" s="208">
        <v>23892131</v>
      </c>
      <c r="F42" s="208">
        <v>6166</v>
      </c>
      <c r="G42" s="209">
        <v>224989978</v>
      </c>
      <c r="H42" s="178"/>
      <c r="I42" s="178"/>
      <c r="J42" s="178"/>
      <c r="K42" s="178"/>
      <c r="L42" s="178"/>
      <c r="M42" s="178"/>
      <c r="N42" s="178"/>
      <c r="O42" s="181"/>
      <c r="P42" s="181"/>
      <c r="Q42" s="181"/>
      <c r="R42" s="181"/>
      <c r="S42" s="181"/>
      <c r="U42" s="181"/>
      <c r="V42" s="181"/>
      <c r="W42" s="181"/>
      <c r="X42" s="181"/>
      <c r="Y42" s="181"/>
    </row>
    <row r="43" spans="1:25" ht="13.5" thickBot="1">
      <c r="A43" s="203" t="s">
        <v>65</v>
      </c>
      <c r="B43" s="168"/>
      <c r="C43" s="219">
        <v>192331112.2957</v>
      </c>
      <c r="D43" s="220">
        <v>31562686.78125</v>
      </c>
      <c r="E43" s="220">
        <v>26603766.41054</v>
      </c>
      <c r="F43" s="220">
        <v>7180.8559</v>
      </c>
      <c r="G43" s="221">
        <v>250504746.34339</v>
      </c>
      <c r="H43" s="178"/>
      <c r="I43" s="178"/>
      <c r="J43" s="178"/>
      <c r="K43" s="178"/>
      <c r="L43" s="178"/>
      <c r="M43" s="178"/>
      <c r="N43" s="178"/>
      <c r="O43" s="181"/>
      <c r="P43" s="181"/>
      <c r="Q43" s="181"/>
      <c r="R43" s="181"/>
      <c r="S43" s="181"/>
      <c r="U43" s="181"/>
      <c r="V43" s="181"/>
      <c r="W43" s="181"/>
      <c r="X43" s="181"/>
      <c r="Y43" s="181"/>
    </row>
    <row r="44" spans="1:25" ht="15" thickBot="1">
      <c r="A44" s="173">
        <v>2003</v>
      </c>
      <c r="B44" s="173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U44" s="178"/>
      <c r="V44" s="178"/>
      <c r="W44" s="178"/>
      <c r="X44" s="178"/>
      <c r="Y44" s="178"/>
    </row>
    <row r="45" spans="1:25" ht="12.75">
      <c r="A45" s="198" t="s">
        <v>54</v>
      </c>
      <c r="B45" s="168"/>
      <c r="C45" s="204">
        <v>17434756.33076</v>
      </c>
      <c r="D45" s="205">
        <v>2863969.09591</v>
      </c>
      <c r="E45" s="205">
        <v>2403851.14965</v>
      </c>
      <c r="F45" s="205">
        <v>474.07443</v>
      </c>
      <c r="G45" s="206">
        <v>22703050.65075</v>
      </c>
      <c r="H45" s="178"/>
      <c r="I45" s="178"/>
      <c r="J45" s="178"/>
      <c r="K45" s="178"/>
      <c r="L45" s="178"/>
      <c r="M45" s="178"/>
      <c r="N45" s="178"/>
      <c r="O45" s="181"/>
      <c r="P45" s="181"/>
      <c r="Q45" s="181"/>
      <c r="R45" s="181"/>
      <c r="S45" s="181"/>
      <c r="U45" s="181"/>
      <c r="V45" s="181"/>
      <c r="W45" s="181"/>
      <c r="X45" s="181"/>
      <c r="Y45" s="181"/>
    </row>
    <row r="46" spans="1:25" ht="12.75">
      <c r="A46" s="199" t="s">
        <v>55</v>
      </c>
      <c r="B46" s="168"/>
      <c r="C46" s="207">
        <v>32720533.76154</v>
      </c>
      <c r="D46" s="208">
        <v>5383973.42821</v>
      </c>
      <c r="E46" s="208">
        <v>4518884.06439</v>
      </c>
      <c r="F46" s="208">
        <v>1260.34063</v>
      </c>
      <c r="G46" s="209">
        <v>42624651.59477001</v>
      </c>
      <c r="H46" s="178"/>
      <c r="I46" s="178"/>
      <c r="J46" s="178"/>
      <c r="K46" s="178"/>
      <c r="L46" s="178"/>
      <c r="M46" s="178"/>
      <c r="N46" s="178"/>
      <c r="O46" s="181"/>
      <c r="P46" s="181"/>
      <c r="Q46" s="181"/>
      <c r="R46" s="181"/>
      <c r="S46" s="181"/>
      <c r="U46" s="181"/>
      <c r="V46" s="181"/>
      <c r="W46" s="181"/>
      <c r="X46" s="181"/>
      <c r="Y46" s="181"/>
    </row>
    <row r="47" spans="1:25" ht="12.75">
      <c r="A47" s="199" t="s">
        <v>56</v>
      </c>
      <c r="B47" s="168"/>
      <c r="C47" s="207">
        <v>48184688.2917</v>
      </c>
      <c r="D47" s="208">
        <v>7914587.5889</v>
      </c>
      <c r="E47" s="208">
        <v>6658653.0911</v>
      </c>
      <c r="F47" s="208">
        <v>2162.98632</v>
      </c>
      <c r="G47" s="209">
        <v>62760091.958019994</v>
      </c>
      <c r="H47" s="178"/>
      <c r="I47" s="178"/>
      <c r="J47" s="178"/>
      <c r="K47" s="178"/>
      <c r="L47" s="178"/>
      <c r="M47" s="178"/>
      <c r="N47" s="178"/>
      <c r="O47" s="181"/>
      <c r="P47" s="181"/>
      <c r="Q47" s="181"/>
      <c r="R47" s="181"/>
      <c r="S47" s="181"/>
      <c r="U47" s="181"/>
      <c r="V47" s="181"/>
      <c r="W47" s="181"/>
      <c r="X47" s="181"/>
      <c r="Y47" s="181"/>
    </row>
    <row r="48" spans="1:25" ht="12.75">
      <c r="A48" s="200" t="s">
        <v>57</v>
      </c>
      <c r="B48" s="168"/>
      <c r="C48" s="210">
        <v>63769065.29434</v>
      </c>
      <c r="D48" s="211">
        <v>10481035.96873</v>
      </c>
      <c r="E48" s="211">
        <v>8814947.64541</v>
      </c>
      <c r="F48" s="211">
        <v>2794.03813</v>
      </c>
      <c r="G48" s="212">
        <v>83067842.94661</v>
      </c>
      <c r="H48" s="178"/>
      <c r="I48" s="178"/>
      <c r="J48" s="178"/>
      <c r="K48" s="178"/>
      <c r="L48" s="178"/>
      <c r="M48" s="178"/>
      <c r="N48" s="178"/>
      <c r="O48" s="181"/>
      <c r="P48" s="181"/>
      <c r="Q48" s="181"/>
      <c r="R48" s="181"/>
      <c r="S48" s="181"/>
      <c r="U48" s="181"/>
      <c r="V48" s="181"/>
      <c r="W48" s="181"/>
      <c r="X48" s="181"/>
      <c r="Y48" s="181"/>
    </row>
    <row r="49" spans="1:25" ht="12.75">
      <c r="A49" s="199" t="s">
        <v>58</v>
      </c>
      <c r="B49" s="168"/>
      <c r="C49" s="207">
        <v>80000258.40677</v>
      </c>
      <c r="D49" s="208">
        <v>13084664.19417</v>
      </c>
      <c r="E49" s="208">
        <v>11060836.14228</v>
      </c>
      <c r="F49" s="208">
        <v>3766.09892</v>
      </c>
      <c r="G49" s="209">
        <v>104149524.84214</v>
      </c>
      <c r="H49" s="178"/>
      <c r="I49" s="178"/>
      <c r="J49" s="178"/>
      <c r="K49" s="178"/>
      <c r="L49" s="178"/>
      <c r="M49" s="178"/>
      <c r="N49" s="178"/>
      <c r="O49" s="181"/>
      <c r="P49" s="181"/>
      <c r="Q49" s="181"/>
      <c r="R49" s="181"/>
      <c r="S49" s="181"/>
      <c r="U49" s="181"/>
      <c r="V49" s="181"/>
      <c r="W49" s="181"/>
      <c r="X49" s="181"/>
      <c r="Y49" s="181"/>
    </row>
    <row r="50" spans="1:25" ht="12.75">
      <c r="A50" s="199" t="s">
        <v>59</v>
      </c>
      <c r="B50" s="168"/>
      <c r="C50" s="207">
        <v>98019705.37946</v>
      </c>
      <c r="D50" s="208">
        <v>16095153.1695</v>
      </c>
      <c r="E50" s="208">
        <v>13554171.12817</v>
      </c>
      <c r="F50" s="208">
        <v>4304.42155</v>
      </c>
      <c r="G50" s="209">
        <v>127673334.09868</v>
      </c>
      <c r="H50" s="178"/>
      <c r="I50" s="178"/>
      <c r="J50" s="178"/>
      <c r="K50" s="178"/>
      <c r="L50" s="178"/>
      <c r="M50" s="178"/>
      <c r="N50" s="178"/>
      <c r="O50" s="181"/>
      <c r="P50" s="181"/>
      <c r="Q50" s="181"/>
      <c r="R50" s="181"/>
      <c r="S50" s="181"/>
      <c r="U50" s="181"/>
      <c r="V50" s="181"/>
      <c r="W50" s="181"/>
      <c r="X50" s="181"/>
      <c r="Y50" s="181"/>
    </row>
    <row r="51" spans="1:25" ht="12.75">
      <c r="A51" s="201" t="s">
        <v>60</v>
      </c>
      <c r="B51" s="168"/>
      <c r="C51" s="213">
        <v>115179246.57408</v>
      </c>
      <c r="D51" s="214">
        <v>18916959.16256</v>
      </c>
      <c r="E51" s="214">
        <v>15928328.95716</v>
      </c>
      <c r="F51" s="214">
        <v>4948.31581</v>
      </c>
      <c r="G51" s="215">
        <v>150029483.00961</v>
      </c>
      <c r="H51" s="178"/>
      <c r="I51" s="178"/>
      <c r="J51" s="178"/>
      <c r="K51" s="178"/>
      <c r="L51" s="178"/>
      <c r="M51" s="178"/>
      <c r="N51" s="178"/>
      <c r="O51" s="181"/>
      <c r="P51" s="181"/>
      <c r="Q51" s="181"/>
      <c r="R51" s="181"/>
      <c r="S51" s="181"/>
      <c r="U51" s="181"/>
      <c r="V51" s="181"/>
      <c r="W51" s="181"/>
      <c r="X51" s="181"/>
      <c r="Y51" s="181"/>
    </row>
    <row r="52" spans="1:25" ht="12.75">
      <c r="A52" s="199" t="s">
        <v>61</v>
      </c>
      <c r="B52" s="168"/>
      <c r="C52" s="207">
        <v>132124959.59345</v>
      </c>
      <c r="D52" s="208">
        <v>21699859.27016</v>
      </c>
      <c r="E52" s="208">
        <v>18273188.98318</v>
      </c>
      <c r="F52" s="208">
        <v>5322.56457</v>
      </c>
      <c r="G52" s="209">
        <v>172103330.41136003</v>
      </c>
      <c r="H52" s="178"/>
      <c r="I52" s="178"/>
      <c r="J52" s="178"/>
      <c r="K52" s="178"/>
      <c r="L52" s="178"/>
      <c r="M52" s="178"/>
      <c r="N52" s="178"/>
      <c r="O52" s="181"/>
      <c r="P52" s="181"/>
      <c r="Q52" s="181"/>
      <c r="R52" s="181"/>
      <c r="S52" s="181"/>
      <c r="U52" s="181"/>
      <c r="V52" s="181"/>
      <c r="W52" s="181"/>
      <c r="X52" s="181"/>
      <c r="Y52" s="181"/>
    </row>
    <row r="53" spans="1:25" ht="12.75">
      <c r="A53" s="202" t="s">
        <v>62</v>
      </c>
      <c r="B53" s="168"/>
      <c r="C53" s="222">
        <v>148454437.65336</v>
      </c>
      <c r="D53" s="223">
        <v>24377849.65093</v>
      </c>
      <c r="E53" s="223">
        <v>20532586.98865</v>
      </c>
      <c r="F53" s="223">
        <v>5854.05965</v>
      </c>
      <c r="G53" s="218">
        <v>193370728.35259</v>
      </c>
      <c r="H53" s="178"/>
      <c r="I53" s="178"/>
      <c r="J53" s="178"/>
      <c r="K53" s="178"/>
      <c r="L53" s="178"/>
      <c r="M53" s="178"/>
      <c r="N53" s="178"/>
      <c r="O53" s="181"/>
      <c r="P53" s="181"/>
      <c r="Q53" s="181"/>
      <c r="R53" s="181"/>
      <c r="S53" s="181"/>
      <c r="U53" s="181"/>
      <c r="V53" s="181"/>
      <c r="W53" s="181"/>
      <c r="X53" s="181"/>
      <c r="Y53" s="181"/>
    </row>
    <row r="54" spans="1:25" ht="12.75">
      <c r="A54" s="199" t="s">
        <v>63</v>
      </c>
      <c r="B54" s="168"/>
      <c r="C54" s="207">
        <v>165173778.68435</v>
      </c>
      <c r="D54" s="208">
        <v>27118994.8998</v>
      </c>
      <c r="E54" s="208">
        <v>22846003.76004</v>
      </c>
      <c r="F54" s="208">
        <v>6638.78879</v>
      </c>
      <c r="G54" s="209">
        <v>215145416.13298</v>
      </c>
      <c r="H54" s="178"/>
      <c r="I54" s="178"/>
      <c r="J54" s="178"/>
      <c r="K54" s="178"/>
      <c r="L54" s="178"/>
      <c r="M54" s="178"/>
      <c r="N54" s="178"/>
      <c r="O54" s="181"/>
      <c r="P54" s="181"/>
      <c r="Q54" s="181"/>
      <c r="R54" s="181"/>
      <c r="S54" s="181"/>
      <c r="U54" s="181"/>
      <c r="V54" s="181"/>
      <c r="W54" s="181"/>
      <c r="X54" s="181"/>
      <c r="Y54" s="181"/>
    </row>
    <row r="55" spans="1:25" ht="12.75">
      <c r="A55" s="199" t="s">
        <v>64</v>
      </c>
      <c r="B55" s="168"/>
      <c r="C55" s="207">
        <v>182173690.53693</v>
      </c>
      <c r="D55" s="208">
        <v>29906276.99998</v>
      </c>
      <c r="E55" s="208">
        <v>25198134.94323</v>
      </c>
      <c r="F55" s="208">
        <v>6974.68746</v>
      </c>
      <c r="G55" s="209">
        <v>237285077.1676</v>
      </c>
      <c r="H55" s="178"/>
      <c r="I55" s="178"/>
      <c r="J55" s="178"/>
      <c r="K55" s="178"/>
      <c r="L55" s="178"/>
      <c r="M55" s="178"/>
      <c r="N55" s="178"/>
      <c r="O55" s="181"/>
      <c r="P55" s="181"/>
      <c r="Q55" s="181"/>
      <c r="R55" s="181"/>
      <c r="S55" s="181"/>
      <c r="U55" s="181"/>
      <c r="V55" s="181"/>
      <c r="W55" s="181"/>
      <c r="X55" s="181"/>
      <c r="Y55" s="181"/>
    </row>
    <row r="56" spans="1:25" ht="13.5" thickBot="1">
      <c r="A56" s="203" t="s">
        <v>65</v>
      </c>
      <c r="B56" s="168"/>
      <c r="C56" s="219">
        <v>202973123.37077</v>
      </c>
      <c r="D56" s="220">
        <v>33316165.27422</v>
      </c>
      <c r="E56" s="220">
        <v>28075779.51354</v>
      </c>
      <c r="F56" s="220">
        <v>7956.73895</v>
      </c>
      <c r="G56" s="197">
        <v>264373024.89748</v>
      </c>
      <c r="H56" s="178"/>
      <c r="I56" s="178"/>
      <c r="J56" s="178"/>
      <c r="K56" s="178"/>
      <c r="L56" s="178"/>
      <c r="M56" s="178"/>
      <c r="N56" s="178"/>
      <c r="O56" s="181"/>
      <c r="P56" s="181"/>
      <c r="Q56" s="181"/>
      <c r="R56" s="181"/>
      <c r="S56" s="181"/>
      <c r="U56" s="181"/>
      <c r="V56" s="181"/>
      <c r="W56" s="181"/>
      <c r="X56" s="181"/>
      <c r="Y56" s="181"/>
    </row>
    <row r="57" spans="1:25" ht="15" thickBot="1">
      <c r="A57" s="173">
        <v>2004</v>
      </c>
      <c r="B57" s="173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U57" s="178"/>
      <c r="V57" s="178"/>
      <c r="W57" s="178"/>
      <c r="X57" s="178"/>
      <c r="Y57" s="178"/>
    </row>
    <row r="58" spans="1:25" ht="12.75">
      <c r="A58" s="198" t="s">
        <v>54</v>
      </c>
      <c r="B58" s="168"/>
      <c r="C58" s="204">
        <v>19948648.18347</v>
      </c>
      <c r="D58" s="205">
        <v>3044764.40364</v>
      </c>
      <c r="E58" s="205">
        <v>1135189.06847</v>
      </c>
      <c r="F58" s="205">
        <v>379.89926</v>
      </c>
      <c r="G58" s="206">
        <v>24128981.55484</v>
      </c>
      <c r="H58" s="178"/>
      <c r="I58" s="178"/>
      <c r="J58" s="178"/>
      <c r="K58" s="178"/>
      <c r="L58" s="178"/>
      <c r="M58" s="178"/>
      <c r="N58" s="178"/>
      <c r="O58" s="181"/>
      <c r="P58" s="181"/>
      <c r="Q58" s="181"/>
      <c r="R58" s="181"/>
      <c r="S58" s="181"/>
      <c r="U58" s="181"/>
      <c r="V58" s="181"/>
      <c r="W58" s="181"/>
      <c r="X58" s="181"/>
      <c r="Y58" s="181"/>
    </row>
    <row r="59" spans="1:25" ht="12.75">
      <c r="A59" s="199" t="s">
        <v>55</v>
      </c>
      <c r="B59" s="168"/>
      <c r="C59" s="207">
        <v>37372999.67628</v>
      </c>
      <c r="D59" s="208">
        <v>5672062.6341</v>
      </c>
      <c r="E59" s="208">
        <v>2130202.35881</v>
      </c>
      <c r="F59" s="208">
        <v>921.36068</v>
      </c>
      <c r="G59" s="209">
        <v>45176186.029869996</v>
      </c>
      <c r="H59" s="178"/>
      <c r="I59" s="178"/>
      <c r="J59" s="178"/>
      <c r="K59" s="178"/>
      <c r="L59" s="178"/>
      <c r="M59" s="178"/>
      <c r="N59" s="178"/>
      <c r="O59" s="181"/>
      <c r="P59" s="181"/>
      <c r="Q59" s="181"/>
      <c r="R59" s="181"/>
      <c r="S59" s="181"/>
      <c r="U59" s="181"/>
      <c r="V59" s="181"/>
      <c r="W59" s="181"/>
      <c r="X59" s="181"/>
      <c r="Y59" s="181"/>
    </row>
    <row r="60" spans="1:25" ht="12.75">
      <c r="A60" s="199" t="s">
        <v>56</v>
      </c>
      <c r="B60" s="168"/>
      <c r="C60" s="207">
        <v>56266418.63111</v>
      </c>
      <c r="D60" s="208">
        <v>8567857.46826</v>
      </c>
      <c r="E60" s="208">
        <v>3209074.14893</v>
      </c>
      <c r="F60" s="208">
        <v>2255.65287</v>
      </c>
      <c r="G60" s="209">
        <v>68045605.90117</v>
      </c>
      <c r="H60" s="178"/>
      <c r="I60" s="178"/>
      <c r="J60" s="178"/>
      <c r="K60" s="178"/>
      <c r="L60" s="178"/>
      <c r="M60" s="178"/>
      <c r="N60" s="178"/>
      <c r="O60" s="181"/>
      <c r="P60" s="181"/>
      <c r="Q60" s="181"/>
      <c r="R60" s="181"/>
      <c r="S60" s="181"/>
      <c r="U60" s="181"/>
      <c r="V60" s="181"/>
      <c r="W60" s="181"/>
      <c r="X60" s="181"/>
      <c r="Y60" s="181"/>
    </row>
    <row r="61" spans="1:25" ht="12.75">
      <c r="A61" s="200" t="s">
        <v>57</v>
      </c>
      <c r="B61" s="168"/>
      <c r="C61" s="210">
        <v>75158598.66652</v>
      </c>
      <c r="D61" s="211">
        <v>11448782.93697</v>
      </c>
      <c r="E61" s="211">
        <v>4287907.16303</v>
      </c>
      <c r="F61" s="211">
        <v>2780.21893</v>
      </c>
      <c r="G61" s="212">
        <v>90898068.98545</v>
      </c>
      <c r="H61" s="178"/>
      <c r="I61" s="178"/>
      <c r="J61" s="178"/>
      <c r="K61" s="178"/>
      <c r="L61" s="178"/>
      <c r="M61" s="178"/>
      <c r="N61" s="178"/>
      <c r="O61" s="181"/>
      <c r="P61" s="181"/>
      <c r="Q61" s="181"/>
      <c r="R61" s="181"/>
      <c r="S61" s="181"/>
      <c r="U61" s="181"/>
      <c r="V61" s="181"/>
      <c r="W61" s="181"/>
      <c r="X61" s="181"/>
      <c r="Y61" s="181"/>
    </row>
    <row r="62" spans="1:25" ht="12.75">
      <c r="A62" s="199" t="s">
        <v>58</v>
      </c>
      <c r="B62" s="168"/>
      <c r="C62" s="207">
        <v>93970194.82909</v>
      </c>
      <c r="D62" s="208">
        <v>14293006.91396</v>
      </c>
      <c r="E62" s="208">
        <v>5362085.81604</v>
      </c>
      <c r="F62" s="208">
        <v>3667.41382</v>
      </c>
      <c r="G62" s="209">
        <v>113628954.97290999</v>
      </c>
      <c r="H62" s="178"/>
      <c r="I62" s="178"/>
      <c r="J62" s="178"/>
      <c r="K62" s="178"/>
      <c r="L62" s="178"/>
      <c r="M62" s="178"/>
      <c r="N62" s="178"/>
      <c r="O62" s="181"/>
      <c r="P62" s="181"/>
      <c r="Q62" s="181"/>
      <c r="R62" s="181"/>
      <c r="S62" s="181"/>
      <c r="U62" s="181"/>
      <c r="V62" s="181"/>
      <c r="W62" s="181"/>
      <c r="X62" s="181"/>
      <c r="Y62" s="181"/>
    </row>
    <row r="63" spans="1:25" ht="12.75">
      <c r="A63" s="199" t="s">
        <v>59</v>
      </c>
      <c r="B63" s="168"/>
      <c r="C63" s="207">
        <v>113860037.63854</v>
      </c>
      <c r="D63" s="208">
        <v>17267749.94787</v>
      </c>
      <c r="E63" s="208">
        <v>6497887.68716</v>
      </c>
      <c r="F63" s="208">
        <v>4381.20617</v>
      </c>
      <c r="G63" s="209">
        <v>137630056.47974</v>
      </c>
      <c r="H63" s="178"/>
      <c r="I63" s="178"/>
      <c r="J63" s="178"/>
      <c r="K63" s="178"/>
      <c r="L63" s="178"/>
      <c r="M63" s="178"/>
      <c r="N63" s="178"/>
      <c r="O63" s="181"/>
      <c r="P63" s="181"/>
      <c r="Q63" s="181"/>
      <c r="R63" s="181"/>
      <c r="S63" s="181"/>
      <c r="U63" s="181"/>
      <c r="V63" s="181"/>
      <c r="W63" s="181"/>
      <c r="X63" s="181"/>
      <c r="Y63" s="181"/>
    </row>
    <row r="64" spans="1:25" ht="12.75">
      <c r="A64" s="201" t="s">
        <v>60</v>
      </c>
      <c r="B64" s="168"/>
      <c r="C64" s="213">
        <v>133632244.687</v>
      </c>
      <c r="D64" s="214">
        <v>20282875.68384</v>
      </c>
      <c r="E64" s="214">
        <v>7627063.20978</v>
      </c>
      <c r="F64" s="214">
        <v>4999.91996</v>
      </c>
      <c r="G64" s="215">
        <v>161547183.50058</v>
      </c>
      <c r="H64" s="178"/>
      <c r="I64" s="178"/>
      <c r="J64" s="178"/>
      <c r="K64" s="178"/>
      <c r="L64" s="178"/>
      <c r="M64" s="178"/>
      <c r="N64" s="178"/>
      <c r="O64" s="181"/>
      <c r="P64" s="181"/>
      <c r="Q64" s="181"/>
      <c r="R64" s="181"/>
      <c r="S64" s="181"/>
      <c r="U64" s="181"/>
      <c r="V64" s="181"/>
      <c r="W64" s="181"/>
      <c r="X64" s="181"/>
      <c r="Y64" s="181"/>
    </row>
    <row r="65" spans="1:25" ht="12.75">
      <c r="A65" s="199" t="s">
        <v>61</v>
      </c>
      <c r="B65" s="168"/>
      <c r="C65" s="207">
        <v>153373617.99983</v>
      </c>
      <c r="D65" s="208">
        <v>23261934.3645</v>
      </c>
      <c r="E65" s="208">
        <v>8754450.54355</v>
      </c>
      <c r="F65" s="208">
        <v>5608.66859</v>
      </c>
      <c r="G65" s="209">
        <v>185395611.57647002</v>
      </c>
      <c r="H65" s="178"/>
      <c r="I65" s="178"/>
      <c r="J65" s="178"/>
      <c r="K65" s="178"/>
      <c r="L65" s="178"/>
      <c r="M65" s="178"/>
      <c r="N65" s="178"/>
      <c r="O65" s="181"/>
      <c r="P65" s="181"/>
      <c r="Q65" s="181"/>
      <c r="R65" s="181"/>
      <c r="S65" s="181"/>
      <c r="U65" s="181"/>
      <c r="V65" s="181"/>
      <c r="W65" s="181"/>
      <c r="X65" s="181"/>
      <c r="Y65" s="181"/>
    </row>
    <row r="66" spans="1:25" ht="12.75">
      <c r="A66" s="202" t="s">
        <v>62</v>
      </c>
      <c r="B66" s="168"/>
      <c r="C66" s="222">
        <v>172366011.30599</v>
      </c>
      <c r="D66" s="223">
        <v>26131005.04438</v>
      </c>
      <c r="E66" s="223">
        <v>9839008.96464</v>
      </c>
      <c r="F66" s="223">
        <v>6361.30122</v>
      </c>
      <c r="G66" s="218">
        <v>208342386.61623</v>
      </c>
      <c r="H66" s="178"/>
      <c r="I66" s="178"/>
      <c r="J66" s="178"/>
      <c r="K66" s="178"/>
      <c r="L66" s="178"/>
      <c r="M66" s="178"/>
      <c r="N66" s="178"/>
      <c r="O66" s="181"/>
      <c r="P66" s="181"/>
      <c r="Q66" s="181"/>
      <c r="R66" s="181"/>
      <c r="S66" s="181"/>
      <c r="U66" s="181"/>
      <c r="V66" s="181"/>
      <c r="W66" s="181"/>
      <c r="X66" s="181"/>
      <c r="Y66" s="181"/>
    </row>
    <row r="67" spans="1:25" ht="12.75">
      <c r="A67" s="199" t="s">
        <v>63</v>
      </c>
      <c r="B67" s="168"/>
      <c r="C67" s="207">
        <v>191651168.9359</v>
      </c>
      <c r="D67" s="208">
        <v>29047655.89031</v>
      </c>
      <c r="E67" s="208">
        <v>10940275.25461</v>
      </c>
      <c r="F67" s="208">
        <v>11297.80025</v>
      </c>
      <c r="G67" s="209">
        <v>231650397.88107</v>
      </c>
      <c r="H67" s="178"/>
      <c r="I67" s="178"/>
      <c r="J67" s="178"/>
      <c r="K67" s="178"/>
      <c r="L67" s="178"/>
      <c r="M67" s="178"/>
      <c r="N67" s="178"/>
      <c r="O67" s="181"/>
      <c r="P67" s="181"/>
      <c r="Q67" s="181"/>
      <c r="R67" s="181"/>
      <c r="S67" s="181"/>
      <c r="U67" s="181"/>
      <c r="V67" s="181"/>
      <c r="W67" s="181"/>
      <c r="X67" s="181"/>
      <c r="Y67" s="181"/>
    </row>
    <row r="68" spans="1:25" ht="12.75">
      <c r="A68" s="199" t="s">
        <v>64</v>
      </c>
      <c r="B68" s="168"/>
      <c r="C68" s="207">
        <v>211825542.94548</v>
      </c>
      <c r="D68" s="208">
        <v>32095149.36189</v>
      </c>
      <c r="E68" s="208">
        <v>12092246.64865</v>
      </c>
      <c r="F68" s="208">
        <v>11944.32096</v>
      </c>
      <c r="G68" s="209">
        <v>256024883.27697995</v>
      </c>
      <c r="H68" s="178"/>
      <c r="I68" s="178"/>
      <c r="J68" s="178"/>
      <c r="K68" s="178"/>
      <c r="L68" s="178"/>
      <c r="M68" s="178"/>
      <c r="N68" s="178"/>
      <c r="O68" s="181"/>
      <c r="P68" s="181"/>
      <c r="Q68" s="181"/>
      <c r="R68" s="181"/>
      <c r="S68" s="181"/>
      <c r="U68" s="181"/>
      <c r="V68" s="181"/>
      <c r="W68" s="181"/>
      <c r="X68" s="181"/>
      <c r="Y68" s="181"/>
    </row>
    <row r="69" spans="1:25" ht="13.5" thickBot="1">
      <c r="A69" s="203" t="s">
        <v>65</v>
      </c>
      <c r="B69" s="168"/>
      <c r="C69" s="219">
        <v>236033428.85558</v>
      </c>
      <c r="D69" s="220">
        <v>35738183.68104</v>
      </c>
      <c r="E69" s="220">
        <v>13473982.98672</v>
      </c>
      <c r="F69" s="220">
        <v>14097.40712</v>
      </c>
      <c r="G69" s="221">
        <v>285259692.93046004</v>
      </c>
      <c r="H69" s="178"/>
      <c r="I69" s="178"/>
      <c r="J69" s="178"/>
      <c r="K69" s="178"/>
      <c r="L69" s="178"/>
      <c r="M69" s="178"/>
      <c r="N69" s="178"/>
      <c r="O69" s="181"/>
      <c r="P69" s="181"/>
      <c r="Q69" s="181"/>
      <c r="R69" s="181"/>
      <c r="S69" s="181"/>
      <c r="U69" s="181"/>
      <c r="V69" s="181"/>
      <c r="W69" s="181"/>
      <c r="X69" s="181"/>
      <c r="Y69" s="181"/>
    </row>
    <row r="70" spans="1:25" ht="15" thickBot="1">
      <c r="A70" s="173">
        <v>2005</v>
      </c>
      <c r="B70" s="173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U70" s="178"/>
      <c r="V70" s="178"/>
      <c r="W70" s="178"/>
      <c r="X70" s="178"/>
      <c r="Y70" s="178"/>
    </row>
    <row r="71" spans="1:25" ht="12.75">
      <c r="A71" s="198" t="s">
        <v>54</v>
      </c>
      <c r="B71" s="168"/>
      <c r="C71" s="204">
        <v>21209889.14556</v>
      </c>
      <c r="D71" s="205">
        <v>3226983.43306</v>
      </c>
      <c r="E71" s="205">
        <v>1211242.57845</v>
      </c>
      <c r="F71" s="205">
        <v>710.06056</v>
      </c>
      <c r="G71" s="206">
        <v>25648825.217630003</v>
      </c>
      <c r="H71" s="178"/>
      <c r="I71" s="178"/>
      <c r="J71" s="178"/>
      <c r="K71" s="178"/>
      <c r="L71" s="178"/>
      <c r="M71" s="178"/>
      <c r="N71" s="178"/>
      <c r="O71" s="181"/>
      <c r="P71" s="181"/>
      <c r="Q71" s="181"/>
      <c r="R71" s="181"/>
      <c r="S71" s="181"/>
      <c r="U71" s="181"/>
      <c r="V71" s="181"/>
      <c r="W71" s="181"/>
      <c r="X71" s="181"/>
      <c r="Y71" s="181"/>
    </row>
    <row r="72" spans="1:25" ht="12.75">
      <c r="A72" s="199" t="s">
        <v>55</v>
      </c>
      <c r="B72" s="168"/>
      <c r="C72" s="207">
        <v>39885729.05377</v>
      </c>
      <c r="D72" s="208">
        <v>6061329.00234</v>
      </c>
      <c r="E72" s="208">
        <v>2277656.52128</v>
      </c>
      <c r="F72" s="208">
        <v>1359.60864</v>
      </c>
      <c r="G72" s="209">
        <v>48226074.18602999</v>
      </c>
      <c r="H72" s="178"/>
      <c r="I72" s="178"/>
      <c r="J72" s="178"/>
      <c r="K72" s="178"/>
      <c r="L72" s="178"/>
      <c r="M72" s="178"/>
      <c r="N72" s="178"/>
      <c r="O72" s="181"/>
      <c r="P72" s="181"/>
      <c r="Q72" s="181"/>
      <c r="R72" s="181"/>
      <c r="S72" s="181"/>
      <c r="U72" s="181"/>
      <c r="V72" s="181"/>
      <c r="W72" s="181"/>
      <c r="X72" s="181"/>
      <c r="Y72" s="181"/>
    </row>
    <row r="73" spans="1:25" ht="12.75">
      <c r="A73" s="199" t="s">
        <v>56</v>
      </c>
      <c r="B73" s="168"/>
      <c r="C73" s="207">
        <v>59016654.30671</v>
      </c>
      <c r="D73" s="208">
        <v>8910607.17698</v>
      </c>
      <c r="E73" s="208">
        <v>3370056.18439</v>
      </c>
      <c r="F73" s="208">
        <v>1834.9632</v>
      </c>
      <c r="G73" s="209">
        <v>71299152.63127999</v>
      </c>
      <c r="H73" s="178"/>
      <c r="I73" s="178"/>
      <c r="J73" s="178"/>
      <c r="K73" s="178"/>
      <c r="L73" s="178"/>
      <c r="M73" s="178"/>
      <c r="N73" s="178"/>
      <c r="O73" s="181"/>
      <c r="P73" s="181"/>
      <c r="Q73" s="181"/>
      <c r="R73" s="181"/>
      <c r="S73" s="181"/>
      <c r="U73" s="181"/>
      <c r="V73" s="181"/>
      <c r="W73" s="181"/>
      <c r="X73" s="181"/>
      <c r="Y73" s="181"/>
    </row>
    <row r="74" spans="1:25" ht="12.75">
      <c r="A74" s="200" t="s">
        <v>57</v>
      </c>
      <c r="B74" s="168"/>
      <c r="C74" s="210">
        <v>79019011.7261</v>
      </c>
      <c r="D74" s="211">
        <v>11951017.39755</v>
      </c>
      <c r="E74" s="211">
        <v>4512281.67732</v>
      </c>
      <c r="F74" s="211">
        <v>2567.49763</v>
      </c>
      <c r="G74" s="212">
        <v>95484878.2986</v>
      </c>
      <c r="H74" s="178"/>
      <c r="I74" s="178"/>
      <c r="J74" s="178"/>
      <c r="K74" s="178"/>
      <c r="L74" s="178"/>
      <c r="M74" s="178"/>
      <c r="N74" s="178"/>
      <c r="O74" s="181"/>
      <c r="P74" s="181"/>
      <c r="Q74" s="181"/>
      <c r="R74" s="181"/>
      <c r="S74" s="181"/>
      <c r="U74" s="181"/>
      <c r="V74" s="181"/>
      <c r="W74" s="181"/>
      <c r="X74" s="181"/>
      <c r="Y74" s="181"/>
    </row>
    <row r="75" spans="1:25" ht="12.75">
      <c r="A75" s="199" t="s">
        <v>58</v>
      </c>
      <c r="B75" s="168"/>
      <c r="C75" s="207">
        <v>99326604.03734</v>
      </c>
      <c r="D75" s="208">
        <v>14990545.13194</v>
      </c>
      <c r="E75" s="208">
        <v>5671999.96374</v>
      </c>
      <c r="F75" s="208">
        <v>3222.21652</v>
      </c>
      <c r="G75" s="209">
        <v>119992371.34954</v>
      </c>
      <c r="H75" s="178"/>
      <c r="I75" s="178"/>
      <c r="J75" s="178"/>
      <c r="K75" s="178"/>
      <c r="L75" s="178"/>
      <c r="M75" s="178"/>
      <c r="N75" s="178"/>
      <c r="O75" s="181"/>
      <c r="P75" s="181"/>
      <c r="Q75" s="181"/>
      <c r="R75" s="181"/>
      <c r="S75" s="181"/>
      <c r="U75" s="181"/>
      <c r="V75" s="181"/>
      <c r="W75" s="181"/>
      <c r="X75" s="181"/>
      <c r="Y75" s="181"/>
    </row>
    <row r="76" spans="1:25" ht="12.75">
      <c r="A76" s="199" t="s">
        <v>59</v>
      </c>
      <c r="B76" s="168"/>
      <c r="C76" s="207">
        <v>120288306.421</v>
      </c>
      <c r="D76" s="208">
        <v>18140127.7871</v>
      </c>
      <c r="E76" s="208">
        <v>6869051.40167</v>
      </c>
      <c r="F76" s="208">
        <v>3647.38455</v>
      </c>
      <c r="G76" s="209">
        <v>145301132.99432</v>
      </c>
      <c r="H76" s="178"/>
      <c r="I76" s="178"/>
      <c r="J76" s="178"/>
      <c r="K76" s="178"/>
      <c r="L76" s="178"/>
      <c r="M76" s="178"/>
      <c r="N76" s="178"/>
      <c r="O76" s="181"/>
      <c r="P76" s="181"/>
      <c r="Q76" s="181"/>
      <c r="R76" s="181"/>
      <c r="S76" s="181"/>
      <c r="U76" s="181"/>
      <c r="V76" s="181"/>
      <c r="W76" s="181"/>
      <c r="X76" s="181"/>
      <c r="Y76" s="181"/>
    </row>
    <row r="77" spans="1:25" ht="12.75">
      <c r="A77" s="201" t="s">
        <v>60</v>
      </c>
      <c r="B77" s="168"/>
      <c r="C77" s="213">
        <v>141283486.63206</v>
      </c>
      <c r="D77" s="214">
        <v>21296031.79232</v>
      </c>
      <c r="E77" s="214">
        <v>8068314.17843</v>
      </c>
      <c r="F77" s="214">
        <v>4081.52024</v>
      </c>
      <c r="G77" s="215">
        <v>170651914.12305</v>
      </c>
      <c r="H77" s="178"/>
      <c r="I77" s="178"/>
      <c r="J77" s="178"/>
      <c r="K77" s="178"/>
      <c r="L77" s="178"/>
      <c r="M77" s="178"/>
      <c r="N77" s="178"/>
      <c r="O77" s="181"/>
      <c r="P77" s="181"/>
      <c r="Q77" s="181"/>
      <c r="R77" s="181"/>
      <c r="S77" s="181"/>
      <c r="U77" s="181"/>
      <c r="V77" s="181"/>
      <c r="W77" s="181"/>
      <c r="X77" s="181"/>
      <c r="Y77" s="181"/>
    </row>
    <row r="78" spans="1:25" ht="12.75">
      <c r="A78" s="199" t="s">
        <v>61</v>
      </c>
      <c r="B78" s="168"/>
      <c r="C78" s="207">
        <v>162406855.83923</v>
      </c>
      <c r="D78" s="208">
        <v>24466888.83795</v>
      </c>
      <c r="E78" s="208">
        <v>9274352.25514</v>
      </c>
      <c r="F78" s="208">
        <v>4689.6057</v>
      </c>
      <c r="G78" s="209">
        <v>196152786.53801998</v>
      </c>
      <c r="H78" s="178"/>
      <c r="I78" s="178"/>
      <c r="J78" s="178"/>
      <c r="K78" s="178"/>
      <c r="L78" s="178"/>
      <c r="M78" s="178"/>
      <c r="N78" s="178"/>
      <c r="O78" s="181"/>
      <c r="P78" s="181"/>
      <c r="Q78" s="181"/>
      <c r="R78" s="181"/>
      <c r="S78" s="181"/>
      <c r="U78" s="181"/>
      <c r="V78" s="181"/>
      <c r="W78" s="181"/>
      <c r="X78" s="181"/>
      <c r="Y78" s="181"/>
    </row>
    <row r="79" spans="1:25" ht="12.75">
      <c r="A79" s="202" t="s">
        <v>62</v>
      </c>
      <c r="B79" s="168"/>
      <c r="C79" s="222">
        <v>182975901.13796</v>
      </c>
      <c r="D79" s="223">
        <v>27567402.32979</v>
      </c>
      <c r="E79" s="223">
        <v>10448945.47369</v>
      </c>
      <c r="F79" s="223">
        <v>6383.18892</v>
      </c>
      <c r="G79" s="218">
        <v>220998632.13035998</v>
      </c>
      <c r="H79" s="178"/>
      <c r="I79" s="178"/>
      <c r="J79" s="178"/>
      <c r="K79" s="178"/>
      <c r="L79" s="178"/>
      <c r="M79" s="178"/>
      <c r="N79" s="178"/>
      <c r="O79" s="181"/>
      <c r="P79" s="181"/>
      <c r="Q79" s="181"/>
      <c r="R79" s="181"/>
      <c r="S79" s="181"/>
      <c r="U79" s="181"/>
      <c r="V79" s="181"/>
      <c r="W79" s="181"/>
      <c r="X79" s="181"/>
      <c r="Y79" s="181"/>
    </row>
    <row r="80" spans="1:25" ht="12.75">
      <c r="A80" s="199" t="s">
        <v>63</v>
      </c>
      <c r="B80" s="168"/>
      <c r="C80" s="207">
        <v>203689011.18236</v>
      </c>
      <c r="D80" s="208">
        <v>30687196.44883</v>
      </c>
      <c r="E80" s="208">
        <v>11632033.29286</v>
      </c>
      <c r="F80" s="208">
        <v>10265.27158</v>
      </c>
      <c r="G80" s="209">
        <v>246018506.19563</v>
      </c>
      <c r="H80" s="178"/>
      <c r="I80" s="178"/>
      <c r="J80" s="178"/>
      <c r="K80" s="178"/>
      <c r="L80" s="178"/>
      <c r="M80" s="178"/>
      <c r="N80" s="178"/>
      <c r="O80" s="181"/>
      <c r="P80" s="181"/>
      <c r="Q80" s="181"/>
      <c r="R80" s="181"/>
      <c r="S80" s="181"/>
      <c r="U80" s="181"/>
      <c r="V80" s="181"/>
      <c r="W80" s="181"/>
      <c r="X80" s="181"/>
      <c r="Y80" s="181"/>
    </row>
    <row r="81" spans="1:25" ht="12.75">
      <c r="A81" s="199" t="s">
        <v>64</v>
      </c>
      <c r="B81" s="168"/>
      <c r="C81" s="207">
        <v>225242774.96027</v>
      </c>
      <c r="D81" s="208">
        <v>33944021.4373</v>
      </c>
      <c r="E81" s="208">
        <v>12862519.67288</v>
      </c>
      <c r="F81" s="208">
        <v>10957.73895</v>
      </c>
      <c r="G81" s="209">
        <v>272060273.8094</v>
      </c>
      <c r="H81" s="178"/>
      <c r="I81" s="178"/>
      <c r="J81" s="178"/>
      <c r="K81" s="178"/>
      <c r="L81" s="178"/>
      <c r="M81" s="178"/>
      <c r="N81" s="178"/>
      <c r="O81" s="181"/>
      <c r="P81" s="181"/>
      <c r="Q81" s="181"/>
      <c r="R81" s="181"/>
      <c r="S81" s="181"/>
      <c r="U81" s="181"/>
      <c r="V81" s="181"/>
      <c r="W81" s="181"/>
      <c r="X81" s="181"/>
      <c r="Y81" s="181"/>
    </row>
    <row r="82" spans="1:25" ht="13.5" thickBot="1">
      <c r="A82" s="203" t="s">
        <v>65</v>
      </c>
      <c r="B82" s="168"/>
      <c r="C82" s="219">
        <v>250224119.98174</v>
      </c>
      <c r="D82" s="220">
        <v>37679331.66785</v>
      </c>
      <c r="E82" s="220">
        <v>14288893.5797</v>
      </c>
      <c r="F82" s="220">
        <v>11962.71799</v>
      </c>
      <c r="G82" s="221">
        <v>302204307.94728</v>
      </c>
      <c r="H82" s="178"/>
      <c r="I82" s="178"/>
      <c r="J82" s="178"/>
      <c r="K82" s="178"/>
      <c r="L82" s="178"/>
      <c r="M82" s="178"/>
      <c r="N82" s="178"/>
      <c r="O82" s="181"/>
      <c r="P82" s="181"/>
      <c r="Q82" s="181"/>
      <c r="R82" s="181"/>
      <c r="S82" s="181"/>
      <c r="U82" s="181"/>
      <c r="V82" s="181"/>
      <c r="W82" s="181"/>
      <c r="X82" s="181"/>
      <c r="Y82" s="181"/>
    </row>
    <row r="83" spans="1:25" ht="15" thickBot="1">
      <c r="A83" s="173">
        <v>2006</v>
      </c>
      <c r="B83" s="173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U83" s="178"/>
      <c r="V83" s="178"/>
      <c r="W83" s="178"/>
      <c r="X83" s="178"/>
      <c r="Y83" s="178"/>
    </row>
    <row r="84" spans="1:25" ht="12.75">
      <c r="A84" s="198" t="s">
        <v>54</v>
      </c>
      <c r="B84" s="168"/>
      <c r="C84" s="204">
        <v>22842583.967</v>
      </c>
      <c r="D84" s="205">
        <v>3448181.607</v>
      </c>
      <c r="E84" s="205">
        <v>1301114.597</v>
      </c>
      <c r="F84" s="205">
        <v>584.485</v>
      </c>
      <c r="G84" s="206">
        <v>27592464.656</v>
      </c>
      <c r="H84" s="178"/>
      <c r="I84" s="178"/>
      <c r="J84" s="178"/>
      <c r="K84" s="178"/>
      <c r="L84" s="178"/>
      <c r="M84" s="178"/>
      <c r="N84" s="178"/>
      <c r="O84" s="181"/>
      <c r="P84" s="181"/>
      <c r="Q84" s="181"/>
      <c r="R84" s="181"/>
      <c r="S84" s="181"/>
      <c r="U84" s="181"/>
      <c r="V84" s="181"/>
      <c r="W84" s="181"/>
      <c r="X84" s="181"/>
      <c r="Y84" s="181"/>
    </row>
    <row r="85" spans="1:25" ht="12.75">
      <c r="A85" s="199" t="s">
        <v>55</v>
      </c>
      <c r="B85" s="168"/>
      <c r="C85" s="207">
        <v>43008290.693</v>
      </c>
      <c r="D85" s="208">
        <v>6509240.742</v>
      </c>
      <c r="E85" s="208">
        <v>2452639.277</v>
      </c>
      <c r="F85" s="208">
        <v>-829.565</v>
      </c>
      <c r="G85" s="209">
        <v>51969341.14700001</v>
      </c>
      <c r="H85" s="178"/>
      <c r="I85" s="178"/>
      <c r="J85" s="178"/>
      <c r="K85" s="178"/>
      <c r="L85" s="178"/>
      <c r="M85" s="178"/>
      <c r="N85" s="178"/>
      <c r="O85" s="181"/>
      <c r="P85" s="181"/>
      <c r="Q85" s="181"/>
      <c r="R85" s="181"/>
      <c r="S85" s="181"/>
      <c r="U85" s="181"/>
      <c r="V85" s="181"/>
      <c r="W85" s="181"/>
      <c r="X85" s="181"/>
      <c r="Y85" s="181"/>
    </row>
    <row r="86" spans="1:25" ht="12.75">
      <c r="A86" s="199" t="s">
        <v>56</v>
      </c>
      <c r="B86" s="168"/>
      <c r="C86" s="207">
        <v>63499150.72734</v>
      </c>
      <c r="D86" s="208">
        <v>9605390.81877</v>
      </c>
      <c r="E86" s="208">
        <v>3622365.81165</v>
      </c>
      <c r="F86" s="208">
        <v>-234.12424</v>
      </c>
      <c r="G86" s="209">
        <v>76726673.23352</v>
      </c>
      <c r="H86" s="178"/>
      <c r="I86" s="178"/>
      <c r="J86" s="178"/>
      <c r="K86" s="178"/>
      <c r="L86" s="178"/>
      <c r="M86" s="178"/>
      <c r="N86" s="178"/>
      <c r="O86" s="181"/>
      <c r="P86" s="181"/>
      <c r="Q86" s="181"/>
      <c r="R86" s="181"/>
      <c r="S86" s="181"/>
      <c r="U86" s="181"/>
      <c r="V86" s="181"/>
      <c r="W86" s="181"/>
      <c r="X86" s="181"/>
      <c r="Y86" s="181"/>
    </row>
    <row r="87" spans="1:25" ht="12.75">
      <c r="A87" s="200" t="s">
        <v>57</v>
      </c>
      <c r="B87" s="168"/>
      <c r="C87" s="210">
        <v>84503806.19142</v>
      </c>
      <c r="D87" s="211">
        <v>12846694.44866</v>
      </c>
      <c r="E87" s="211">
        <v>4822136.49893</v>
      </c>
      <c r="F87" s="211">
        <v>500.78036</v>
      </c>
      <c r="G87" s="212">
        <v>102173137.91937001</v>
      </c>
      <c r="H87" s="178"/>
      <c r="I87" s="178"/>
      <c r="J87" s="178"/>
      <c r="K87" s="178"/>
      <c r="L87" s="178"/>
      <c r="M87" s="178"/>
      <c r="N87" s="178"/>
      <c r="O87" s="181"/>
      <c r="P87" s="181"/>
      <c r="Q87" s="181"/>
      <c r="R87" s="181"/>
      <c r="S87" s="181"/>
      <c r="U87" s="181"/>
      <c r="V87" s="181"/>
      <c r="W87" s="181"/>
      <c r="X87" s="181"/>
      <c r="Y87" s="181"/>
    </row>
    <row r="88" spans="1:25" ht="12.75">
      <c r="A88" s="199" t="s">
        <v>58</v>
      </c>
      <c r="B88" s="168"/>
      <c r="C88" s="207">
        <v>106276181.74135</v>
      </c>
      <c r="D88" s="208">
        <v>16119030.08244</v>
      </c>
      <c r="E88" s="208">
        <v>6065091.07287</v>
      </c>
      <c r="F88" s="208">
        <v>1113.87349</v>
      </c>
      <c r="G88" s="209">
        <v>128461416.77015</v>
      </c>
      <c r="H88" s="178"/>
      <c r="I88" s="178"/>
      <c r="J88" s="178"/>
      <c r="K88" s="178"/>
      <c r="L88" s="178"/>
      <c r="M88" s="178"/>
      <c r="N88" s="178"/>
      <c r="O88" s="181"/>
      <c r="P88" s="181"/>
      <c r="Q88" s="181"/>
      <c r="R88" s="181"/>
      <c r="S88" s="181"/>
      <c r="U88" s="181"/>
      <c r="V88" s="181"/>
      <c r="W88" s="181"/>
      <c r="X88" s="181"/>
      <c r="Y88" s="181"/>
    </row>
    <row r="89" spans="1:25" ht="12.75">
      <c r="A89" s="199" t="s">
        <v>59</v>
      </c>
      <c r="B89" s="168"/>
      <c r="C89" s="207">
        <v>129038774.49128</v>
      </c>
      <c r="D89" s="208">
        <v>19546846.18756</v>
      </c>
      <c r="E89" s="208">
        <v>7364955.97735</v>
      </c>
      <c r="F89" s="208">
        <v>1858.02755</v>
      </c>
      <c r="G89" s="209">
        <v>155952434.68374002</v>
      </c>
      <c r="H89" s="178"/>
      <c r="I89" s="178"/>
      <c r="J89" s="178"/>
      <c r="K89" s="178"/>
      <c r="L89" s="178"/>
      <c r="M89" s="178"/>
      <c r="N89" s="178"/>
      <c r="O89" s="181"/>
      <c r="P89" s="181"/>
      <c r="Q89" s="181"/>
      <c r="R89" s="181"/>
      <c r="S89" s="181"/>
      <c r="U89" s="181"/>
      <c r="V89" s="181"/>
      <c r="W89" s="181"/>
      <c r="X89" s="181"/>
      <c r="Y89" s="181"/>
    </row>
    <row r="90" spans="1:25" ht="12.75">
      <c r="A90" s="201" t="s">
        <v>60</v>
      </c>
      <c r="B90" s="168"/>
      <c r="C90" s="213">
        <v>151558583.78664</v>
      </c>
      <c r="D90" s="214">
        <v>22940244.99277</v>
      </c>
      <c r="E90" s="214">
        <v>8651303.29105</v>
      </c>
      <c r="F90" s="214">
        <v>5789.13522</v>
      </c>
      <c r="G90" s="215">
        <v>183155921.20567998</v>
      </c>
      <c r="H90" s="178"/>
      <c r="I90" s="178"/>
      <c r="J90" s="178"/>
      <c r="K90" s="178"/>
      <c r="L90" s="178"/>
      <c r="M90" s="178"/>
      <c r="N90" s="178"/>
      <c r="O90" s="181"/>
      <c r="P90" s="181"/>
      <c r="Q90" s="181"/>
      <c r="R90" s="181"/>
      <c r="S90" s="181"/>
      <c r="U90" s="181"/>
      <c r="V90" s="181"/>
      <c r="W90" s="181"/>
      <c r="X90" s="181"/>
      <c r="Y90" s="181"/>
    </row>
    <row r="91" spans="1:25" ht="12.75">
      <c r="A91" s="199" t="s">
        <v>61</v>
      </c>
      <c r="B91" s="168"/>
      <c r="C91" s="207">
        <v>174212824.14577</v>
      </c>
      <c r="D91" s="208">
        <v>26339171.71537</v>
      </c>
      <c r="E91" s="208">
        <v>9944693.99415</v>
      </c>
      <c r="F91" s="208">
        <v>7000.07061</v>
      </c>
      <c r="G91" s="209">
        <v>210503689.9259</v>
      </c>
      <c r="H91" s="178"/>
      <c r="I91" s="178"/>
      <c r="J91" s="178"/>
      <c r="K91" s="178"/>
      <c r="L91" s="178"/>
      <c r="M91" s="178"/>
      <c r="N91" s="178"/>
      <c r="O91" s="181"/>
      <c r="P91" s="181"/>
      <c r="Q91" s="181"/>
      <c r="R91" s="181"/>
      <c r="S91" s="181"/>
      <c r="U91" s="181"/>
      <c r="V91" s="181"/>
      <c r="W91" s="181"/>
      <c r="X91" s="181"/>
      <c r="Y91" s="181"/>
    </row>
    <row r="92" spans="1:25" ht="12.75">
      <c r="A92" s="202" t="s">
        <v>62</v>
      </c>
      <c r="B92" s="168"/>
      <c r="C92" s="224">
        <v>196242331.80445</v>
      </c>
      <c r="D92" s="225">
        <v>29659162.33501</v>
      </c>
      <c r="E92" s="225">
        <v>11203055.33042</v>
      </c>
      <c r="F92" s="226">
        <v>7796.10135</v>
      </c>
      <c r="G92" s="218">
        <v>237112345.57123</v>
      </c>
      <c r="H92" s="178"/>
      <c r="I92" s="178"/>
      <c r="J92" s="178"/>
      <c r="K92" s="178"/>
      <c r="L92" s="178"/>
      <c r="M92" s="178"/>
      <c r="N92" s="178"/>
      <c r="O92" s="181"/>
      <c r="P92" s="181"/>
      <c r="Q92" s="181"/>
      <c r="R92" s="181"/>
      <c r="S92" s="181"/>
      <c r="U92" s="181"/>
      <c r="V92" s="181"/>
      <c r="W92" s="181"/>
      <c r="X92" s="181"/>
      <c r="Y92" s="181"/>
    </row>
    <row r="93" spans="1:25" ht="12.75">
      <c r="A93" s="199" t="s">
        <v>63</v>
      </c>
      <c r="B93" s="168"/>
      <c r="C93" s="213">
        <v>218779056.0158</v>
      </c>
      <c r="D93" s="214">
        <v>33028959.43804</v>
      </c>
      <c r="E93" s="214">
        <v>12490040.85803</v>
      </c>
      <c r="F93" s="214">
        <v>19185.66663</v>
      </c>
      <c r="G93" s="209">
        <v>264317241.97849998</v>
      </c>
      <c r="H93" s="178"/>
      <c r="I93" s="178"/>
      <c r="J93" s="178"/>
      <c r="K93" s="178"/>
      <c r="L93" s="178"/>
      <c r="M93" s="178"/>
      <c r="N93" s="178"/>
      <c r="O93" s="181"/>
      <c r="P93" s="181"/>
      <c r="Q93" s="181"/>
      <c r="R93" s="181"/>
      <c r="S93" s="181"/>
      <c r="U93" s="181"/>
      <c r="V93" s="181"/>
      <c r="W93" s="181"/>
      <c r="X93" s="181"/>
      <c r="Y93" s="181"/>
    </row>
    <row r="94" spans="1:25" ht="12.75">
      <c r="A94" s="199" t="s">
        <v>64</v>
      </c>
      <c r="B94" s="168"/>
      <c r="C94" s="207">
        <v>242041686.43574</v>
      </c>
      <c r="D94" s="208">
        <v>36541989.9664</v>
      </c>
      <c r="E94" s="208">
        <v>13818128.96553</v>
      </c>
      <c r="F94" s="208">
        <v>19684.0132</v>
      </c>
      <c r="G94" s="209">
        <v>292421489.38087</v>
      </c>
      <c r="H94" s="178"/>
      <c r="I94" s="178"/>
      <c r="J94" s="178"/>
      <c r="K94" s="178"/>
      <c r="L94" s="178"/>
      <c r="M94" s="178"/>
      <c r="N94" s="178"/>
      <c r="O94" s="181"/>
      <c r="P94" s="181"/>
      <c r="Q94" s="181"/>
      <c r="R94" s="181"/>
      <c r="S94" s="181"/>
      <c r="U94" s="181"/>
      <c r="V94" s="181"/>
      <c r="W94" s="181"/>
      <c r="X94" s="181"/>
      <c r="Y94" s="181"/>
    </row>
    <row r="95" spans="1:25" ht="13.5" thickBot="1">
      <c r="A95" s="203" t="s">
        <v>65</v>
      </c>
      <c r="B95" s="168"/>
      <c r="C95" s="219">
        <v>268645253.75219</v>
      </c>
      <c r="D95" s="220">
        <v>40534829.59639</v>
      </c>
      <c r="E95" s="220">
        <v>15337205.80644</v>
      </c>
      <c r="F95" s="220">
        <v>20855.87928</v>
      </c>
      <c r="G95" s="221">
        <v>324538145.03429997</v>
      </c>
      <c r="H95" s="178"/>
      <c r="I95" s="178"/>
      <c r="J95" s="178"/>
      <c r="K95" s="178"/>
      <c r="L95" s="178"/>
      <c r="M95" s="178"/>
      <c r="N95" s="178"/>
      <c r="O95" s="181"/>
      <c r="P95" s="181"/>
      <c r="Q95" s="181"/>
      <c r="R95" s="181"/>
      <c r="S95" s="181"/>
      <c r="U95" s="181"/>
      <c r="V95" s="181"/>
      <c r="W95" s="181"/>
      <c r="X95" s="181"/>
      <c r="Y95" s="181"/>
    </row>
    <row r="96" spans="1:25" ht="15" thickBot="1">
      <c r="A96" s="173">
        <v>2007</v>
      </c>
      <c r="B96" s="173"/>
      <c r="C96" s="227"/>
      <c r="D96" s="227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U96" s="178"/>
      <c r="V96" s="178"/>
      <c r="W96" s="178"/>
      <c r="X96" s="178"/>
      <c r="Y96" s="178"/>
    </row>
    <row r="97" spans="1:25" ht="12.75">
      <c r="A97" s="198" t="s">
        <v>54</v>
      </c>
      <c r="B97" s="168"/>
      <c r="C97" s="204">
        <v>24809175.40494</v>
      </c>
      <c r="D97" s="205">
        <v>3733872.45471</v>
      </c>
      <c r="E97" s="205">
        <v>1413562.76415</v>
      </c>
      <c r="F97" s="205">
        <v>3733.87245471</v>
      </c>
      <c r="G97" s="206">
        <v>29960344.496254712</v>
      </c>
      <c r="H97" s="178"/>
      <c r="I97" s="178"/>
      <c r="J97" s="178"/>
      <c r="K97" s="178"/>
      <c r="L97" s="178"/>
      <c r="M97" s="178"/>
      <c r="N97" s="178"/>
      <c r="O97" s="181"/>
      <c r="P97" s="181"/>
      <c r="Q97" s="181"/>
      <c r="R97" s="181"/>
      <c r="S97" s="181"/>
      <c r="U97" s="181"/>
      <c r="V97" s="181"/>
      <c r="W97" s="181"/>
      <c r="X97" s="181"/>
      <c r="Y97" s="181"/>
    </row>
    <row r="98" spans="1:25" ht="12.75">
      <c r="A98" s="199" t="s">
        <v>55</v>
      </c>
      <c r="B98" s="168"/>
      <c r="C98" s="207">
        <v>47226090.33401</v>
      </c>
      <c r="D98" s="208">
        <v>7122716.488</v>
      </c>
      <c r="E98" s="208">
        <v>2693576.70458</v>
      </c>
      <c r="F98" s="208">
        <v>2551.64998</v>
      </c>
      <c r="G98" s="209">
        <v>57044935.17657</v>
      </c>
      <c r="H98" s="178"/>
      <c r="I98" s="178"/>
      <c r="J98" s="178"/>
      <c r="K98" s="178"/>
      <c r="L98" s="178"/>
      <c r="M98" s="178"/>
      <c r="N98" s="178"/>
      <c r="O98" s="181"/>
      <c r="P98" s="181"/>
      <c r="Q98" s="181"/>
      <c r="R98" s="181"/>
      <c r="S98" s="181"/>
      <c r="U98" s="181"/>
      <c r="V98" s="181"/>
      <c r="W98" s="181"/>
      <c r="X98" s="181"/>
      <c r="Y98" s="181"/>
    </row>
    <row r="99" spans="1:25" ht="12.75">
      <c r="A99" s="199" t="s">
        <v>56</v>
      </c>
      <c r="B99" s="168"/>
      <c r="C99" s="207">
        <v>69763240.567</v>
      </c>
      <c r="D99" s="208">
        <v>10476946.494</v>
      </c>
      <c r="E99" s="208">
        <v>3980785.5</v>
      </c>
      <c r="F99" s="208">
        <v>3213.037</v>
      </c>
      <c r="G99" s="209">
        <v>84224185.598</v>
      </c>
      <c r="H99" s="178"/>
      <c r="I99" s="178"/>
      <c r="J99" s="178"/>
      <c r="K99" s="178"/>
      <c r="L99" s="178"/>
      <c r="M99" s="178"/>
      <c r="N99" s="178"/>
      <c r="O99" s="181"/>
      <c r="P99" s="181"/>
      <c r="Q99" s="181"/>
      <c r="R99" s="181"/>
      <c r="S99" s="181"/>
      <c r="U99" s="181"/>
      <c r="V99" s="181"/>
      <c r="W99" s="181"/>
      <c r="X99" s="181"/>
      <c r="Y99" s="181"/>
    </row>
    <row r="100" spans="1:25" ht="12.75">
      <c r="A100" s="200" t="s">
        <v>57</v>
      </c>
      <c r="B100" s="168"/>
      <c r="C100" s="210">
        <v>93846402.11027</v>
      </c>
      <c r="D100" s="211">
        <v>14105144.08821</v>
      </c>
      <c r="E100" s="211">
        <v>5355698.66566</v>
      </c>
      <c r="F100" s="211">
        <v>4281.04682</v>
      </c>
      <c r="G100" s="212">
        <v>113311525.91095999</v>
      </c>
      <c r="H100" s="178"/>
      <c r="I100" s="178"/>
      <c r="J100" s="178"/>
      <c r="K100" s="178"/>
      <c r="L100" s="178"/>
      <c r="M100" s="178"/>
      <c r="N100" s="178"/>
      <c r="O100" s="181"/>
      <c r="P100" s="181"/>
      <c r="Q100" s="181"/>
      <c r="R100" s="181"/>
      <c r="S100" s="181"/>
      <c r="U100" s="181"/>
      <c r="V100" s="181"/>
      <c r="W100" s="181"/>
      <c r="X100" s="181"/>
      <c r="Y100" s="181"/>
    </row>
    <row r="101" spans="1:25" ht="12.75">
      <c r="A101" s="199" t="s">
        <v>58</v>
      </c>
      <c r="B101" s="168"/>
      <c r="C101" s="207">
        <v>117849737.20883</v>
      </c>
      <c r="D101" s="208">
        <v>17688799.20203</v>
      </c>
      <c r="E101" s="208">
        <v>6726354.15993</v>
      </c>
      <c r="F101" s="208">
        <v>-67.0716700000002</v>
      </c>
      <c r="G101" s="209">
        <v>142264823.49912</v>
      </c>
      <c r="H101" s="178"/>
      <c r="I101" s="178"/>
      <c r="J101" s="178"/>
      <c r="K101" s="178"/>
      <c r="L101" s="178"/>
      <c r="M101" s="178"/>
      <c r="N101" s="178"/>
      <c r="O101" s="181"/>
      <c r="P101" s="181"/>
      <c r="Q101" s="181"/>
      <c r="R101" s="181"/>
      <c r="S101" s="181"/>
      <c r="U101" s="181"/>
      <c r="V101" s="181"/>
      <c r="W101" s="181"/>
      <c r="X101" s="181"/>
      <c r="Y101" s="181"/>
    </row>
    <row r="102" spans="1:25" ht="12.75">
      <c r="A102" s="199" t="s">
        <v>59</v>
      </c>
      <c r="B102" s="168"/>
      <c r="C102" s="207">
        <v>142648269.527</v>
      </c>
      <c r="D102" s="208">
        <v>21410166.53617</v>
      </c>
      <c r="E102" s="208">
        <v>8142755.14113</v>
      </c>
      <c r="F102" s="208">
        <v>754.04973</v>
      </c>
      <c r="G102" s="209">
        <v>172201945.25403002</v>
      </c>
      <c r="H102" s="178"/>
      <c r="I102" s="178"/>
      <c r="J102" s="178"/>
      <c r="K102" s="178"/>
      <c r="L102" s="178"/>
      <c r="M102" s="178"/>
      <c r="N102" s="178"/>
      <c r="O102" s="181"/>
      <c r="P102" s="181"/>
      <c r="Q102" s="181"/>
      <c r="R102" s="181"/>
      <c r="S102" s="181"/>
      <c r="U102" s="181"/>
      <c r="V102" s="181"/>
      <c r="W102" s="181"/>
      <c r="X102" s="181"/>
      <c r="Y102" s="181"/>
    </row>
    <row r="103" spans="1:25" ht="12.75">
      <c r="A103" s="201" t="s">
        <v>60</v>
      </c>
      <c r="B103" s="168"/>
      <c r="C103" s="213">
        <v>167542421.419</v>
      </c>
      <c r="D103" s="214">
        <v>25137920.228</v>
      </c>
      <c r="E103" s="214">
        <v>9563973.232</v>
      </c>
      <c r="F103" s="214">
        <v>1277.195</v>
      </c>
      <c r="G103" s="215">
        <v>202245592.074</v>
      </c>
      <c r="H103" s="178"/>
      <c r="I103" s="178"/>
      <c r="J103" s="178"/>
      <c r="K103" s="178"/>
      <c r="L103" s="178"/>
      <c r="M103" s="178"/>
      <c r="N103" s="178"/>
      <c r="O103" s="181"/>
      <c r="P103" s="181"/>
      <c r="Q103" s="181"/>
      <c r="R103" s="181"/>
      <c r="S103" s="181"/>
      <c r="U103" s="181"/>
      <c r="V103" s="181"/>
      <c r="W103" s="181"/>
      <c r="X103" s="181"/>
      <c r="Y103" s="181"/>
    </row>
    <row r="104" spans="1:25" ht="12.75">
      <c r="A104" s="199" t="s">
        <v>61</v>
      </c>
      <c r="B104" s="168"/>
      <c r="C104" s="207">
        <v>192627719.633</v>
      </c>
      <c r="D104" s="208">
        <v>28896635.7907</v>
      </c>
      <c r="E104" s="208">
        <v>10996246.77975</v>
      </c>
      <c r="F104" s="228">
        <v>1791.637</v>
      </c>
      <c r="G104" s="209">
        <v>232522393.84044996</v>
      </c>
      <c r="H104" s="178"/>
      <c r="I104" s="178"/>
      <c r="J104" s="178"/>
      <c r="K104" s="178"/>
      <c r="L104" s="178"/>
      <c r="M104" s="178"/>
      <c r="N104" s="178"/>
      <c r="O104" s="181"/>
      <c r="P104" s="181"/>
      <c r="Q104" s="181"/>
      <c r="R104" s="181"/>
      <c r="S104" s="181"/>
      <c r="U104" s="181"/>
      <c r="V104" s="181"/>
      <c r="W104" s="181"/>
      <c r="X104" s="181"/>
      <c r="Y104" s="181"/>
    </row>
    <row r="105" spans="1:25" ht="12.75">
      <c r="A105" s="202" t="s">
        <v>62</v>
      </c>
      <c r="B105" s="168"/>
      <c r="C105" s="224">
        <v>216319092.88851</v>
      </c>
      <c r="D105" s="225">
        <v>32475098.91516</v>
      </c>
      <c r="E105" s="225">
        <v>12349404.475</v>
      </c>
      <c r="F105" s="226">
        <v>4537.06</v>
      </c>
      <c r="G105" s="218">
        <v>261148133.33867</v>
      </c>
      <c r="H105" s="178"/>
      <c r="I105" s="178"/>
      <c r="J105" s="178"/>
      <c r="K105" s="178"/>
      <c r="L105" s="178"/>
      <c r="M105" s="178"/>
      <c r="N105" s="178"/>
      <c r="O105" s="181"/>
      <c r="P105" s="181"/>
      <c r="Q105" s="181"/>
      <c r="R105" s="181"/>
      <c r="S105" s="181"/>
      <c r="U105" s="181"/>
      <c r="V105" s="181"/>
      <c r="W105" s="181"/>
      <c r="X105" s="181"/>
      <c r="Y105" s="181"/>
    </row>
    <row r="106" spans="1:25" ht="12.75">
      <c r="A106" s="199" t="s">
        <v>63</v>
      </c>
      <c r="B106" s="168"/>
      <c r="C106" s="213">
        <v>241018443.5298</v>
      </c>
      <c r="D106" s="214">
        <v>36166285.42996</v>
      </c>
      <c r="E106" s="214">
        <v>13759366.31524</v>
      </c>
      <c r="F106" s="214">
        <v>5444.94713</v>
      </c>
      <c r="G106" s="209">
        <v>290949540.22213006</v>
      </c>
      <c r="H106" s="178"/>
      <c r="I106" s="178"/>
      <c r="J106" s="178"/>
      <c r="K106" s="178"/>
      <c r="L106" s="178"/>
      <c r="M106" s="178"/>
      <c r="N106" s="178"/>
      <c r="O106" s="181"/>
      <c r="P106" s="181"/>
      <c r="Q106" s="181"/>
      <c r="R106" s="181"/>
      <c r="S106" s="181"/>
      <c r="U106" s="181"/>
      <c r="V106" s="181"/>
      <c r="W106" s="181"/>
      <c r="X106" s="181"/>
      <c r="Y106" s="181"/>
    </row>
    <row r="107" spans="1:25" ht="12.75">
      <c r="A107" s="199" t="s">
        <v>64</v>
      </c>
      <c r="B107" s="168"/>
      <c r="C107" s="207">
        <v>266624282.01812</v>
      </c>
      <c r="D107" s="208">
        <v>39994282.90472</v>
      </c>
      <c r="E107" s="208">
        <v>15221361.10575</v>
      </c>
      <c r="F107" s="208">
        <v>7119.25086</v>
      </c>
      <c r="G107" s="209">
        <v>321847045.27945</v>
      </c>
      <c r="H107" s="178"/>
      <c r="I107" s="178"/>
      <c r="J107" s="178"/>
      <c r="K107" s="178"/>
      <c r="L107" s="178"/>
      <c r="M107" s="178"/>
      <c r="N107" s="178"/>
      <c r="O107" s="181"/>
      <c r="P107" s="181"/>
      <c r="Q107" s="181"/>
      <c r="R107" s="181"/>
      <c r="S107" s="181"/>
      <c r="U107" s="181"/>
      <c r="V107" s="181"/>
      <c r="W107" s="181"/>
      <c r="X107" s="181"/>
      <c r="Y107" s="181"/>
    </row>
    <row r="108" spans="1:25" ht="13.5" thickBot="1">
      <c r="A108" s="203" t="s">
        <v>65</v>
      </c>
      <c r="B108" s="168"/>
      <c r="C108" s="219">
        <v>296142415.535</v>
      </c>
      <c r="D108" s="220">
        <v>44354167.795</v>
      </c>
      <c r="E108" s="220">
        <v>16906705.60346</v>
      </c>
      <c r="F108" s="220">
        <v>8235.57223</v>
      </c>
      <c r="G108" s="221">
        <v>357411524.50569004</v>
      </c>
      <c r="H108" s="178"/>
      <c r="I108" s="178"/>
      <c r="J108" s="178"/>
      <c r="K108" s="178"/>
      <c r="L108" s="178"/>
      <c r="M108" s="178"/>
      <c r="N108" s="178"/>
      <c r="O108" s="181"/>
      <c r="P108" s="181"/>
      <c r="Q108" s="181"/>
      <c r="R108" s="181"/>
      <c r="S108" s="181"/>
      <c r="U108" s="181"/>
      <c r="V108" s="181"/>
      <c r="W108" s="181"/>
      <c r="X108" s="181"/>
      <c r="Y108" s="181"/>
    </row>
    <row r="109" spans="1:25" ht="15" thickBot="1">
      <c r="A109" s="173">
        <v>2008</v>
      </c>
      <c r="B109" s="173"/>
      <c r="C109" s="227"/>
      <c r="D109" s="227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U109" s="178"/>
      <c r="V109" s="178"/>
      <c r="W109" s="178"/>
      <c r="X109" s="178"/>
      <c r="Y109" s="178"/>
    </row>
    <row r="110" spans="1:25" ht="12.75">
      <c r="A110" s="198" t="s">
        <v>54</v>
      </c>
      <c r="B110" s="168"/>
      <c r="C110" s="204">
        <v>26521476.931</v>
      </c>
      <c r="D110" s="205">
        <v>3989066.84871</v>
      </c>
      <c r="E110" s="205">
        <v>1513631.57579</v>
      </c>
      <c r="F110" s="205">
        <v>1804.60318</v>
      </c>
      <c r="G110" s="206">
        <v>32025979.95868</v>
      </c>
      <c r="H110" s="178"/>
      <c r="I110" s="178"/>
      <c r="J110" s="178"/>
      <c r="K110" s="178"/>
      <c r="L110" s="178"/>
      <c r="M110" s="178"/>
      <c r="N110" s="178"/>
      <c r="O110" s="181"/>
      <c r="P110" s="181"/>
      <c r="Q110" s="181"/>
      <c r="R110" s="181"/>
      <c r="S110" s="181"/>
      <c r="U110" s="181"/>
      <c r="V110" s="181"/>
      <c r="W110" s="181"/>
      <c r="X110" s="181"/>
      <c r="Y110" s="181"/>
    </row>
    <row r="111" spans="1:25" ht="12.75">
      <c r="A111" s="199" t="s">
        <v>55</v>
      </c>
      <c r="B111" s="168"/>
      <c r="C111" s="207">
        <v>51712553.97128</v>
      </c>
      <c r="D111" s="208">
        <v>7780844.812</v>
      </c>
      <c r="E111" s="208">
        <v>2952360.07965</v>
      </c>
      <c r="F111" s="208">
        <v>2434.70974</v>
      </c>
      <c r="G111" s="209">
        <v>62448193.57267</v>
      </c>
      <c r="H111" s="178"/>
      <c r="I111" s="178"/>
      <c r="J111" s="178"/>
      <c r="K111" s="178"/>
      <c r="L111" s="178"/>
      <c r="M111" s="178"/>
      <c r="N111" s="178"/>
      <c r="O111" s="181"/>
      <c r="P111" s="181"/>
      <c r="Q111" s="181"/>
      <c r="R111" s="181"/>
      <c r="S111" s="181"/>
      <c r="U111" s="181"/>
      <c r="V111" s="181"/>
      <c r="W111" s="181"/>
      <c r="X111" s="181"/>
      <c r="Y111" s="181"/>
    </row>
    <row r="112" spans="1:25" ht="12.75">
      <c r="A112" s="199" t="s">
        <v>56</v>
      </c>
      <c r="B112" s="168"/>
      <c r="C112" s="207">
        <v>76519048.03582</v>
      </c>
      <c r="D112" s="208">
        <v>11511603.26201</v>
      </c>
      <c r="E112" s="208">
        <v>4368853.384</v>
      </c>
      <c r="F112" s="208">
        <v>4079.8967</v>
      </c>
      <c r="G112" s="209">
        <v>92403584.57853001</v>
      </c>
      <c r="H112" s="178"/>
      <c r="I112" s="178"/>
      <c r="J112" s="178"/>
      <c r="K112" s="178"/>
      <c r="L112" s="178"/>
      <c r="M112" s="178"/>
      <c r="N112" s="178"/>
      <c r="O112" s="181"/>
      <c r="P112" s="181"/>
      <c r="Q112" s="181"/>
      <c r="R112" s="181"/>
      <c r="S112" s="181"/>
      <c r="U112" s="181"/>
      <c r="V112" s="181"/>
      <c r="W112" s="181"/>
      <c r="X112" s="181"/>
      <c r="Y112" s="181"/>
    </row>
    <row r="113" spans="1:25" ht="12.75">
      <c r="A113" s="200" t="s">
        <v>57</v>
      </c>
      <c r="B113" s="168"/>
      <c r="C113" s="210">
        <v>102617455.31295</v>
      </c>
      <c r="D113" s="211">
        <v>15458251.92719</v>
      </c>
      <c r="E113" s="211">
        <v>5858744.27434</v>
      </c>
      <c r="F113" s="211">
        <v>4989.9124</v>
      </c>
      <c r="G113" s="212">
        <v>123939441.42688002</v>
      </c>
      <c r="H113" s="178"/>
      <c r="I113" s="178"/>
      <c r="J113" s="178"/>
      <c r="K113" s="178"/>
      <c r="L113" s="178"/>
      <c r="M113" s="178"/>
      <c r="N113" s="178"/>
      <c r="O113" s="181"/>
      <c r="P113" s="181"/>
      <c r="Q113" s="181"/>
      <c r="R113" s="181"/>
      <c r="S113" s="181"/>
      <c r="U113" s="181"/>
      <c r="V113" s="181"/>
      <c r="W113" s="181"/>
      <c r="X113" s="181"/>
      <c r="Y113" s="181"/>
    </row>
    <row r="114" spans="1:25" ht="12.75">
      <c r="A114" s="199" t="s">
        <v>58</v>
      </c>
      <c r="B114" s="168"/>
      <c r="C114" s="207">
        <v>128267524.213</v>
      </c>
      <c r="D114" s="208">
        <v>19271298</v>
      </c>
      <c r="E114" s="208">
        <v>7323792.24284</v>
      </c>
      <c r="F114" s="228">
        <v>5599.63207</v>
      </c>
      <c r="G114" s="209">
        <v>154868214.08791</v>
      </c>
      <c r="H114" s="178"/>
      <c r="I114" s="178"/>
      <c r="J114" s="178"/>
      <c r="K114" s="178"/>
      <c r="L114" s="178"/>
      <c r="M114" s="178"/>
      <c r="N114" s="178"/>
      <c r="O114" s="181"/>
      <c r="P114" s="181"/>
      <c r="Q114" s="181"/>
      <c r="R114" s="181"/>
      <c r="S114" s="181"/>
      <c r="U114" s="181"/>
      <c r="V114" s="181"/>
      <c r="W114" s="181"/>
      <c r="X114" s="181"/>
      <c r="Y114" s="181"/>
    </row>
    <row r="115" spans="1:25" ht="12.75">
      <c r="A115" s="199" t="s">
        <v>59</v>
      </c>
      <c r="B115" s="168"/>
      <c r="C115" s="207">
        <v>154561024.13681</v>
      </c>
      <c r="D115" s="208">
        <v>23247545.56908</v>
      </c>
      <c r="E115" s="208">
        <v>8825086.04311</v>
      </c>
      <c r="F115" s="208">
        <v>11409.46706</v>
      </c>
      <c r="G115" s="209">
        <v>186645065.21606</v>
      </c>
      <c r="H115" s="178"/>
      <c r="I115" s="178"/>
      <c r="J115" s="178"/>
      <c r="K115" s="178"/>
      <c r="L115" s="178"/>
      <c r="M115" s="178"/>
      <c r="N115" s="178"/>
      <c r="O115" s="181"/>
      <c r="P115" s="181"/>
      <c r="Q115" s="181"/>
      <c r="R115" s="181"/>
      <c r="S115" s="181"/>
      <c r="U115" s="181"/>
      <c r="V115" s="181"/>
      <c r="W115" s="181"/>
      <c r="X115" s="181"/>
      <c r="Y115" s="181"/>
    </row>
    <row r="116" spans="1:25" ht="12.75">
      <c r="A116" s="201" t="s">
        <v>60</v>
      </c>
      <c r="B116" s="168"/>
      <c r="C116" s="213">
        <v>181025592.56642</v>
      </c>
      <c r="D116" s="214">
        <v>27207271.17938</v>
      </c>
      <c r="E116" s="214">
        <v>10336271.8645</v>
      </c>
      <c r="F116" s="214">
        <v>12263.05761</v>
      </c>
      <c r="G116" s="215">
        <v>218581398.66790998</v>
      </c>
      <c r="H116" s="178"/>
      <c r="I116" s="178"/>
      <c r="J116" s="178"/>
      <c r="K116" s="178"/>
      <c r="L116" s="178"/>
      <c r="M116" s="178"/>
      <c r="N116" s="178"/>
      <c r="O116" s="181"/>
      <c r="P116" s="181"/>
      <c r="Q116" s="181"/>
      <c r="R116" s="181"/>
      <c r="S116" s="181"/>
      <c r="U116" s="181"/>
      <c r="V116" s="181"/>
      <c r="W116" s="181"/>
      <c r="X116" s="181"/>
      <c r="Y116" s="181"/>
    </row>
    <row r="117" spans="1:25" ht="12.75">
      <c r="A117" s="199" t="s">
        <v>61</v>
      </c>
      <c r="B117" s="168"/>
      <c r="C117" s="207">
        <v>206971937.29014</v>
      </c>
      <c r="D117" s="208">
        <v>31053823.9825</v>
      </c>
      <c r="E117" s="208">
        <v>11817916.82826</v>
      </c>
      <c r="F117" s="228">
        <v>12745.84931</v>
      </c>
      <c r="G117" s="209">
        <v>249856423.95021</v>
      </c>
      <c r="H117" s="178"/>
      <c r="I117" s="178"/>
      <c r="J117" s="178"/>
      <c r="K117" s="178"/>
      <c r="L117" s="178"/>
      <c r="M117" s="178"/>
      <c r="N117" s="178"/>
      <c r="O117" s="181"/>
      <c r="P117" s="181"/>
      <c r="Q117" s="181"/>
      <c r="R117" s="181"/>
      <c r="S117" s="181"/>
      <c r="U117" s="181"/>
      <c r="V117" s="181"/>
      <c r="W117" s="181"/>
      <c r="X117" s="181"/>
      <c r="Y117" s="181"/>
    </row>
    <row r="118" spans="1:25" ht="12.75">
      <c r="A118" s="202" t="s">
        <v>62</v>
      </c>
      <c r="B118" s="168"/>
      <c r="C118" s="224">
        <v>231760723.01305</v>
      </c>
      <c r="D118" s="225">
        <v>34798426.16793</v>
      </c>
      <c r="E118" s="225">
        <v>13233013.11373</v>
      </c>
      <c r="F118" s="226">
        <v>14147.92393</v>
      </c>
      <c r="G118" s="218">
        <v>279806310.21863997</v>
      </c>
      <c r="H118" s="178"/>
      <c r="I118" s="178"/>
      <c r="J118" s="178"/>
      <c r="K118" s="178"/>
      <c r="L118" s="178"/>
      <c r="M118" s="178"/>
      <c r="N118" s="178"/>
      <c r="O118" s="181"/>
      <c r="P118" s="181"/>
      <c r="Q118" s="181"/>
      <c r="R118" s="181"/>
      <c r="S118" s="181"/>
      <c r="U118" s="181"/>
      <c r="V118" s="181"/>
      <c r="W118" s="181"/>
      <c r="X118" s="181"/>
      <c r="Y118" s="181"/>
    </row>
    <row r="119" spans="1:25" ht="12.75">
      <c r="A119" s="199" t="s">
        <v>63</v>
      </c>
      <c r="B119" s="168"/>
      <c r="C119" s="213">
        <v>257161335.40052</v>
      </c>
      <c r="D119" s="214">
        <v>38593359.26977</v>
      </c>
      <c r="E119" s="214">
        <v>14683376.31554</v>
      </c>
      <c r="F119" s="214">
        <v>17341.54792</v>
      </c>
      <c r="G119" s="209">
        <v>310455412.53375</v>
      </c>
      <c r="H119" s="178"/>
      <c r="I119" s="178"/>
      <c r="J119" s="178"/>
      <c r="K119" s="178"/>
      <c r="L119" s="178"/>
      <c r="M119" s="178"/>
      <c r="N119" s="178"/>
      <c r="O119" s="181"/>
      <c r="P119" s="181"/>
      <c r="Q119" s="181"/>
      <c r="R119" s="181"/>
      <c r="S119" s="181"/>
      <c r="U119" s="181"/>
      <c r="V119" s="181"/>
      <c r="W119" s="181"/>
      <c r="X119" s="181"/>
      <c r="Y119" s="181"/>
    </row>
    <row r="120" spans="1:25" ht="12.75">
      <c r="A120" s="199" t="s">
        <v>64</v>
      </c>
      <c r="B120" s="168"/>
      <c r="C120" s="207">
        <v>282651762.14486</v>
      </c>
      <c r="D120" s="208">
        <v>42420644.69595</v>
      </c>
      <c r="E120" s="208">
        <v>16138926.09215</v>
      </c>
      <c r="F120" s="208">
        <v>18629.8035</v>
      </c>
      <c r="G120" s="209">
        <v>341229962.73646003</v>
      </c>
      <c r="H120" s="178"/>
      <c r="I120" s="178"/>
      <c r="J120" s="178"/>
      <c r="K120" s="178"/>
      <c r="L120" s="178"/>
      <c r="M120" s="178"/>
      <c r="N120" s="178"/>
      <c r="O120" s="181"/>
      <c r="P120" s="181"/>
      <c r="Q120" s="181"/>
      <c r="R120" s="181"/>
      <c r="S120" s="181"/>
      <c r="U120" s="181"/>
      <c r="V120" s="181"/>
      <c r="W120" s="181"/>
      <c r="X120" s="181"/>
      <c r="Y120" s="181"/>
    </row>
    <row r="121" spans="1:25" ht="13.5" thickBot="1">
      <c r="A121" s="203" t="s">
        <v>65</v>
      </c>
      <c r="B121" s="168"/>
      <c r="C121" s="219">
        <v>311068253.73113</v>
      </c>
      <c r="D121" s="220">
        <v>46677265.80241</v>
      </c>
      <c r="E121" s="220">
        <v>17761636.42804</v>
      </c>
      <c r="F121" s="220">
        <v>19572.1829</v>
      </c>
      <c r="G121" s="221">
        <v>375526728.14448005</v>
      </c>
      <c r="H121" s="178"/>
      <c r="I121" s="178"/>
      <c r="J121" s="178"/>
      <c r="K121" s="178"/>
      <c r="L121" s="178"/>
      <c r="M121" s="178"/>
      <c r="N121" s="178"/>
      <c r="O121" s="181"/>
      <c r="P121" s="181"/>
      <c r="Q121" s="181"/>
      <c r="R121" s="181"/>
      <c r="S121" s="181"/>
      <c r="U121" s="181"/>
      <c r="V121" s="181"/>
      <c r="W121" s="181"/>
      <c r="X121" s="181"/>
      <c r="Y121" s="181"/>
    </row>
    <row r="122" spans="1:25" ht="15" thickBot="1">
      <c r="A122" s="173">
        <v>2009</v>
      </c>
      <c r="B122" s="173"/>
      <c r="C122" s="227"/>
      <c r="D122" s="227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U122" s="178"/>
      <c r="V122" s="178"/>
      <c r="W122" s="178"/>
      <c r="X122" s="178"/>
      <c r="Y122" s="178"/>
    </row>
    <row r="123" spans="1:25" ht="12.75">
      <c r="A123" s="198" t="s">
        <v>54</v>
      </c>
      <c r="B123" s="168"/>
      <c r="C123" s="204">
        <v>25977232.615</v>
      </c>
      <c r="D123" s="205">
        <v>3995168.27615</v>
      </c>
      <c r="E123" s="205">
        <v>1483057.43809</v>
      </c>
      <c r="F123" s="205">
        <v>5671.01194</v>
      </c>
      <c r="G123" s="206">
        <v>31461129.341179997</v>
      </c>
      <c r="H123" s="178"/>
      <c r="I123" s="178"/>
      <c r="J123" s="178"/>
      <c r="K123" s="178"/>
      <c r="L123" s="178"/>
      <c r="M123" s="178"/>
      <c r="N123" s="178"/>
      <c r="O123" s="181"/>
      <c r="P123" s="181"/>
      <c r="Q123" s="181"/>
      <c r="R123" s="181"/>
      <c r="S123" s="181"/>
      <c r="U123" s="181"/>
      <c r="V123" s="181"/>
      <c r="W123" s="181"/>
      <c r="X123" s="181"/>
      <c r="Y123" s="181"/>
    </row>
    <row r="124" spans="1:25" ht="12.75">
      <c r="A124" s="199" t="s">
        <v>55</v>
      </c>
      <c r="B124" s="168"/>
      <c r="C124" s="207">
        <v>51577445.09198</v>
      </c>
      <c r="D124" s="208">
        <v>5614268.89803</v>
      </c>
      <c r="E124" s="208">
        <v>2406199.51017</v>
      </c>
      <c r="F124" s="208">
        <v>9150.43176</v>
      </c>
      <c r="G124" s="209">
        <v>59607063.93194</v>
      </c>
      <c r="H124" s="178"/>
      <c r="I124" s="178"/>
      <c r="J124" s="178"/>
      <c r="K124" s="178"/>
      <c r="L124" s="178"/>
      <c r="M124" s="178"/>
      <c r="N124" s="178"/>
      <c r="O124" s="181"/>
      <c r="P124" s="181"/>
      <c r="Q124" s="181"/>
      <c r="R124" s="181"/>
      <c r="S124" s="181"/>
      <c r="U124" s="181"/>
      <c r="V124" s="181"/>
      <c r="W124" s="181"/>
      <c r="X124" s="181"/>
      <c r="Y124" s="181"/>
    </row>
    <row r="125" spans="1:25" ht="12.75">
      <c r="A125" s="199" t="s">
        <v>56</v>
      </c>
      <c r="B125" s="168"/>
      <c r="C125" s="207">
        <v>77243405.75169</v>
      </c>
      <c r="D125" s="208">
        <v>7417244.51765</v>
      </c>
      <c r="E125" s="208">
        <v>3500002.55645</v>
      </c>
      <c r="F125" s="208">
        <v>13112.40624</v>
      </c>
      <c r="G125" s="209">
        <v>88173765.23202999</v>
      </c>
      <c r="H125" s="178"/>
      <c r="I125" s="178"/>
      <c r="J125" s="178"/>
      <c r="K125" s="178"/>
      <c r="L125" s="178"/>
      <c r="M125" s="178"/>
      <c r="N125" s="178"/>
      <c r="O125" s="181"/>
      <c r="P125" s="181"/>
      <c r="Q125" s="181"/>
      <c r="R125" s="181"/>
      <c r="S125" s="181"/>
      <c r="U125" s="181"/>
      <c r="V125" s="181"/>
      <c r="W125" s="181"/>
      <c r="X125" s="181"/>
      <c r="Y125" s="181"/>
    </row>
    <row r="126" spans="1:25" ht="12.75">
      <c r="A126" s="200" t="s">
        <v>57</v>
      </c>
      <c r="B126" s="168"/>
      <c r="C126" s="210">
        <v>104326779.18672</v>
      </c>
      <c r="D126" s="211">
        <v>9134895.3363</v>
      </c>
      <c r="E126" s="211">
        <v>4621326.63577</v>
      </c>
      <c r="F126" s="211">
        <v>13874.71476</v>
      </c>
      <c r="G126" s="212">
        <v>118096875.87355</v>
      </c>
      <c r="H126" s="178"/>
      <c r="I126" s="178"/>
      <c r="J126" s="178"/>
      <c r="K126" s="178"/>
      <c r="L126" s="178"/>
      <c r="M126" s="178"/>
      <c r="N126" s="178"/>
      <c r="O126" s="181"/>
      <c r="P126" s="181"/>
      <c r="Q126" s="181"/>
      <c r="R126" s="181"/>
      <c r="S126" s="181"/>
      <c r="U126" s="181"/>
      <c r="V126" s="181"/>
      <c r="W126" s="181"/>
      <c r="X126" s="181"/>
      <c r="Y126" s="181"/>
    </row>
    <row r="127" spans="1:25" ht="12.75">
      <c r="A127" s="199" t="s">
        <v>58</v>
      </c>
      <c r="B127" s="168"/>
      <c r="C127" s="207">
        <v>129795560.505</v>
      </c>
      <c r="D127" s="208">
        <v>11080083.04216</v>
      </c>
      <c r="E127" s="208">
        <v>5740415.39387</v>
      </c>
      <c r="F127" s="228">
        <v>13529.27831</v>
      </c>
      <c r="G127" s="209">
        <v>146629588.21934</v>
      </c>
      <c r="H127" s="178"/>
      <c r="I127" s="178"/>
      <c r="J127" s="178"/>
      <c r="K127" s="178"/>
      <c r="L127" s="178"/>
      <c r="M127" s="178"/>
      <c r="N127" s="178"/>
      <c r="O127" s="181"/>
      <c r="P127" s="181"/>
      <c r="Q127" s="181"/>
      <c r="R127" s="181"/>
      <c r="S127" s="181"/>
      <c r="U127" s="181"/>
      <c r="V127" s="181"/>
      <c r="W127" s="181"/>
      <c r="X127" s="181"/>
      <c r="Y127" s="181"/>
    </row>
    <row r="128" spans="1:25" ht="12.75">
      <c r="A128" s="199" t="s">
        <v>59</v>
      </c>
      <c r="B128" s="168"/>
      <c r="C128" s="207">
        <v>155290329.83746</v>
      </c>
      <c r="D128" s="208">
        <v>13011156.46348</v>
      </c>
      <c r="E128" s="208">
        <v>6856825.11363</v>
      </c>
      <c r="F128" s="208">
        <v>11091.4257</v>
      </c>
      <c r="G128" s="209">
        <v>175169402.84027</v>
      </c>
      <c r="H128" s="178"/>
      <c r="I128" s="178"/>
      <c r="J128" s="178"/>
      <c r="K128" s="178"/>
      <c r="L128" s="178"/>
      <c r="M128" s="178"/>
      <c r="N128" s="178"/>
      <c r="O128" s="181"/>
      <c r="P128" s="181"/>
      <c r="Q128" s="181"/>
      <c r="R128" s="181"/>
      <c r="S128" s="181"/>
      <c r="U128" s="181"/>
      <c r="V128" s="181"/>
      <c r="W128" s="181"/>
      <c r="X128" s="181"/>
      <c r="Y128" s="181"/>
    </row>
    <row r="129" spans="1:25" ht="12.75">
      <c r="A129" s="201" t="s">
        <v>60</v>
      </c>
      <c r="B129" s="168"/>
      <c r="C129" s="213">
        <v>181384295.52241</v>
      </c>
      <c r="D129" s="214">
        <v>14777475.787</v>
      </c>
      <c r="E129" s="214">
        <v>8005623.11475</v>
      </c>
      <c r="F129" s="214">
        <v>10836.35377</v>
      </c>
      <c r="G129" s="215">
        <v>204178230.77793</v>
      </c>
      <c r="H129" s="178"/>
      <c r="I129" s="178"/>
      <c r="J129" s="178"/>
      <c r="K129" s="178"/>
      <c r="L129" s="178"/>
      <c r="M129" s="178"/>
      <c r="N129" s="178"/>
      <c r="O129" s="181"/>
      <c r="P129" s="181"/>
      <c r="Q129" s="181"/>
      <c r="R129" s="181"/>
      <c r="S129" s="181"/>
      <c r="U129" s="181"/>
      <c r="V129" s="181"/>
      <c r="W129" s="181"/>
      <c r="X129" s="181"/>
      <c r="Y129" s="181"/>
    </row>
    <row r="130" spans="1:25" ht="12.75">
      <c r="A130" s="199" t="s">
        <v>61</v>
      </c>
      <c r="B130" s="168"/>
      <c r="C130" s="207">
        <v>206939550.10977</v>
      </c>
      <c r="D130" s="208">
        <v>16717456.51975</v>
      </c>
      <c r="E130" s="208">
        <v>9124229.83429</v>
      </c>
      <c r="F130" s="228">
        <v>10636.529410000001</v>
      </c>
      <c r="G130" s="209">
        <v>232791872.99322</v>
      </c>
      <c r="H130" s="178"/>
      <c r="I130" s="178"/>
      <c r="J130" s="178"/>
      <c r="K130" s="178"/>
      <c r="L130" s="178"/>
      <c r="M130" s="178"/>
      <c r="N130" s="178"/>
      <c r="O130" s="181"/>
      <c r="P130" s="181"/>
      <c r="Q130" s="181"/>
      <c r="R130" s="181"/>
      <c r="S130" s="181"/>
      <c r="U130" s="181"/>
      <c r="V130" s="181"/>
      <c r="W130" s="181"/>
      <c r="X130" s="181"/>
      <c r="Y130" s="181"/>
    </row>
    <row r="131" spans="1:25" ht="12.75">
      <c r="A131" s="202" t="s">
        <v>62</v>
      </c>
      <c r="B131" s="168"/>
      <c r="C131" s="224">
        <v>226022452.53182998</v>
      </c>
      <c r="D131" s="225">
        <v>17579830.88643</v>
      </c>
      <c r="E131" s="225">
        <v>9965752.15215</v>
      </c>
      <c r="F131" s="226">
        <v>10271.821650000002</v>
      </c>
      <c r="G131" s="218">
        <v>253578307.39205998</v>
      </c>
      <c r="H131" s="178"/>
      <c r="I131" s="178"/>
      <c r="J131" s="178"/>
      <c r="K131" s="178"/>
      <c r="L131" s="178"/>
      <c r="M131" s="178"/>
      <c r="N131" s="178"/>
      <c r="O131" s="181"/>
      <c r="P131" s="181"/>
      <c r="Q131" s="181"/>
      <c r="R131" s="181"/>
      <c r="S131" s="181"/>
      <c r="U131" s="181"/>
      <c r="V131" s="181"/>
      <c r="W131" s="181"/>
      <c r="X131" s="181"/>
      <c r="Y131" s="181"/>
    </row>
    <row r="132" spans="1:25" ht="12.75">
      <c r="A132" s="199" t="s">
        <v>63</v>
      </c>
      <c r="B132" s="168"/>
      <c r="C132" s="213">
        <v>249885994.93677</v>
      </c>
      <c r="D132" s="214">
        <v>19379840.60293</v>
      </c>
      <c r="E132" s="214">
        <v>11012092.16751</v>
      </c>
      <c r="F132" s="214">
        <v>12097.91749</v>
      </c>
      <c r="G132" s="209">
        <v>280290025.62469995</v>
      </c>
      <c r="H132" s="178"/>
      <c r="I132" s="178"/>
      <c r="J132" s="178"/>
      <c r="K132" s="178"/>
      <c r="L132" s="178"/>
      <c r="M132" s="178"/>
      <c r="N132" s="178"/>
      <c r="O132" s="181"/>
      <c r="P132" s="181"/>
      <c r="Q132" s="181"/>
      <c r="R132" s="181"/>
      <c r="S132" s="181"/>
      <c r="U132" s="181"/>
      <c r="V132" s="181"/>
      <c r="W132" s="181"/>
      <c r="X132" s="181"/>
      <c r="Y132" s="181"/>
    </row>
    <row r="133" spans="1:25" ht="12.75">
      <c r="A133" s="199" t="s">
        <v>64</v>
      </c>
      <c r="B133" s="168"/>
      <c r="C133" s="207">
        <v>274198075.08811</v>
      </c>
      <c r="D133" s="208">
        <v>21254614.00146</v>
      </c>
      <c r="E133" s="208">
        <v>12077427.55364</v>
      </c>
      <c r="F133" s="208">
        <v>12573.17044</v>
      </c>
      <c r="G133" s="209">
        <v>307542689.8136501</v>
      </c>
      <c r="H133" s="178"/>
      <c r="I133" s="178"/>
      <c r="J133" s="178"/>
      <c r="K133" s="178"/>
      <c r="L133" s="178"/>
      <c r="M133" s="178"/>
      <c r="N133" s="178"/>
      <c r="O133" s="181"/>
      <c r="P133" s="181"/>
      <c r="Q133" s="181"/>
      <c r="R133" s="181"/>
      <c r="S133" s="181"/>
      <c r="U133" s="181"/>
      <c r="V133" s="181"/>
      <c r="W133" s="181"/>
      <c r="X133" s="181"/>
      <c r="Y133" s="181"/>
    </row>
    <row r="134" spans="1:25" ht="13.5" thickBot="1">
      <c r="A134" s="203" t="s">
        <v>65</v>
      </c>
      <c r="B134" s="168"/>
      <c r="C134" s="219">
        <v>301307318.78721</v>
      </c>
      <c r="D134" s="220">
        <v>23337988.47571</v>
      </c>
      <c r="E134" s="220">
        <v>13264242.595</v>
      </c>
      <c r="F134" s="220">
        <v>14256.43825</v>
      </c>
      <c r="G134" s="221">
        <v>337923806.29617</v>
      </c>
      <c r="H134" s="178"/>
      <c r="I134" s="178"/>
      <c r="J134" s="178"/>
      <c r="K134" s="178"/>
      <c r="L134" s="178"/>
      <c r="M134" s="178"/>
      <c r="N134" s="178"/>
      <c r="O134" s="181"/>
      <c r="P134" s="181"/>
      <c r="Q134" s="181"/>
      <c r="R134" s="181"/>
      <c r="S134" s="181"/>
      <c r="U134" s="181"/>
      <c r="V134" s="181"/>
      <c r="W134" s="181"/>
      <c r="X134" s="181"/>
      <c r="Y134" s="181"/>
    </row>
    <row r="135" spans="1:25" ht="15" thickBot="1">
      <c r="A135" s="173">
        <v>2010</v>
      </c>
      <c r="B135" s="173"/>
      <c r="C135" s="227"/>
      <c r="D135" s="227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U135" s="178"/>
      <c r="V135" s="178"/>
      <c r="W135" s="178"/>
      <c r="X135" s="178"/>
      <c r="Y135" s="178"/>
    </row>
    <row r="136" spans="1:25" ht="12.75">
      <c r="A136" s="198" t="s">
        <v>54</v>
      </c>
      <c r="B136" s="168"/>
      <c r="C136" s="204">
        <v>25105908.37769</v>
      </c>
      <c r="D136" s="205">
        <v>1951950.39773</v>
      </c>
      <c r="E136" s="205">
        <v>1096822.4092</v>
      </c>
      <c r="F136" s="205">
        <v>368.20856</v>
      </c>
      <c r="G136" s="206">
        <v>28155049.39318</v>
      </c>
      <c r="H136" s="178"/>
      <c r="I136" s="178"/>
      <c r="J136" s="178"/>
      <c r="K136" s="178"/>
      <c r="L136" s="178"/>
      <c r="M136" s="178"/>
      <c r="N136" s="178"/>
      <c r="O136" s="181"/>
      <c r="P136" s="181"/>
      <c r="Q136" s="181"/>
      <c r="R136" s="181"/>
      <c r="S136" s="181"/>
      <c r="U136" s="181"/>
      <c r="V136" s="181"/>
      <c r="W136" s="181"/>
      <c r="X136" s="181"/>
      <c r="Y136" s="181"/>
    </row>
    <row r="137" spans="1:25" ht="12.75">
      <c r="A137" s="199" t="s">
        <v>55</v>
      </c>
      <c r="B137" s="168"/>
      <c r="C137" s="207">
        <v>49609180.87797</v>
      </c>
      <c r="D137" s="208">
        <v>3867521.18659</v>
      </c>
      <c r="E137" s="208">
        <v>2168155.69985</v>
      </c>
      <c r="F137" s="208">
        <v>996.58872</v>
      </c>
      <c r="G137" s="209">
        <v>55645854.353130005</v>
      </c>
      <c r="H137" s="178"/>
      <c r="I137" s="178"/>
      <c r="J137" s="178"/>
      <c r="K137" s="178"/>
      <c r="L137" s="178"/>
      <c r="M137" s="178"/>
      <c r="N137" s="178"/>
      <c r="O137" s="181"/>
      <c r="P137" s="181"/>
      <c r="Q137" s="181"/>
      <c r="R137" s="181"/>
      <c r="S137" s="181"/>
      <c r="U137" s="181"/>
      <c r="V137" s="181"/>
      <c r="W137" s="181"/>
      <c r="X137" s="181"/>
      <c r="Y137" s="181"/>
    </row>
    <row r="138" spans="1:25" ht="12.75">
      <c r="A138" s="199" t="s">
        <v>56</v>
      </c>
      <c r="B138" s="168"/>
      <c r="C138" s="207">
        <v>73970623.91743</v>
      </c>
      <c r="D138" s="208">
        <v>5743797.37374</v>
      </c>
      <c r="E138" s="208">
        <v>3232316.28241</v>
      </c>
      <c r="F138" s="208">
        <v>-209.2025</v>
      </c>
      <c r="G138" s="209">
        <v>82946528.37108</v>
      </c>
      <c r="H138" s="178"/>
      <c r="I138" s="178"/>
      <c r="J138" s="178"/>
      <c r="K138" s="178"/>
      <c r="L138" s="178"/>
      <c r="M138" s="178"/>
      <c r="N138" s="178"/>
      <c r="O138" s="181"/>
      <c r="P138" s="181"/>
      <c r="Q138" s="181"/>
      <c r="R138" s="181"/>
      <c r="S138" s="181"/>
      <c r="U138" s="181"/>
      <c r="V138" s="181"/>
      <c r="W138" s="181"/>
      <c r="X138" s="181"/>
      <c r="Y138" s="181"/>
    </row>
    <row r="139" spans="1:25" ht="12.75">
      <c r="A139" s="200" t="s">
        <v>57</v>
      </c>
      <c r="B139" s="168"/>
      <c r="C139" s="210">
        <v>99508309.95321</v>
      </c>
      <c r="D139" s="211">
        <v>7769119.41359</v>
      </c>
      <c r="E139" s="211">
        <v>4339714.84171</v>
      </c>
      <c r="F139" s="211">
        <v>111.98959000000013</v>
      </c>
      <c r="G139" s="212">
        <v>111617256.1981</v>
      </c>
      <c r="H139" s="178"/>
      <c r="I139" s="178"/>
      <c r="J139" s="178"/>
      <c r="K139" s="178"/>
      <c r="L139" s="178"/>
      <c r="M139" s="178"/>
      <c r="N139" s="178"/>
      <c r="O139" s="181"/>
      <c r="P139" s="181"/>
      <c r="Q139" s="181"/>
      <c r="R139" s="181"/>
      <c r="S139" s="181"/>
      <c r="U139" s="181"/>
      <c r="V139" s="181"/>
      <c r="W139" s="181"/>
      <c r="X139" s="181"/>
      <c r="Y139" s="181"/>
    </row>
    <row r="140" spans="1:25" ht="12.75">
      <c r="A140" s="199" t="s">
        <v>58</v>
      </c>
      <c r="B140" s="168"/>
      <c r="C140" s="207">
        <v>125093938.62652999</v>
      </c>
      <c r="D140" s="208">
        <v>9765318.76094</v>
      </c>
      <c r="E140" s="208">
        <v>5454780.4128600005</v>
      </c>
      <c r="F140" s="228">
        <v>364.5731499999997</v>
      </c>
      <c r="G140" s="209">
        <v>140314402.37348002</v>
      </c>
      <c r="H140" s="178"/>
      <c r="I140" s="178"/>
      <c r="J140" s="178"/>
      <c r="K140" s="178"/>
      <c r="L140" s="178"/>
      <c r="M140" s="178"/>
      <c r="N140" s="178"/>
      <c r="O140" s="181"/>
      <c r="P140" s="181"/>
      <c r="Q140" s="181"/>
      <c r="R140" s="181"/>
      <c r="S140" s="181"/>
      <c r="U140" s="181"/>
      <c r="V140" s="181"/>
      <c r="W140" s="181"/>
      <c r="X140" s="181"/>
      <c r="Y140" s="181"/>
    </row>
    <row r="141" spans="1:25" ht="12.75">
      <c r="A141" s="199" t="s">
        <v>59</v>
      </c>
      <c r="B141" s="168"/>
      <c r="C141" s="207">
        <v>150892514.94808</v>
      </c>
      <c r="D141" s="208">
        <v>11780385.83444</v>
      </c>
      <c r="E141" s="208">
        <v>6581454.75839</v>
      </c>
      <c r="F141" s="208">
        <v>1271.0603100000003</v>
      </c>
      <c r="G141" s="209">
        <v>169255626.60122</v>
      </c>
      <c r="H141" s="178"/>
      <c r="I141" s="178"/>
      <c r="J141" s="178"/>
      <c r="K141" s="178"/>
      <c r="L141" s="178"/>
      <c r="M141" s="178"/>
      <c r="N141" s="178"/>
      <c r="O141" s="181"/>
      <c r="P141" s="181"/>
      <c r="Q141" s="181"/>
      <c r="R141" s="181"/>
      <c r="S141" s="181"/>
      <c r="U141" s="181"/>
      <c r="V141" s="181"/>
      <c r="W141" s="181"/>
      <c r="X141" s="181"/>
      <c r="Y141" s="181"/>
    </row>
    <row r="142" spans="1:25" ht="12.75">
      <c r="A142" s="201" t="s">
        <v>60</v>
      </c>
      <c r="B142" s="168"/>
      <c r="C142" s="213">
        <v>176932971.30272</v>
      </c>
      <c r="D142" s="214">
        <v>13807599.84929</v>
      </c>
      <c r="E142" s="214">
        <v>7719049.66787</v>
      </c>
      <c r="F142" s="214">
        <v>1034.7959699999997</v>
      </c>
      <c r="G142" s="215">
        <v>198460655.61585</v>
      </c>
      <c r="H142" s="178"/>
      <c r="I142" s="178"/>
      <c r="J142" s="178"/>
      <c r="K142" s="178"/>
      <c r="L142" s="178"/>
      <c r="M142" s="178"/>
      <c r="N142" s="178"/>
      <c r="O142" s="181"/>
      <c r="P142" s="181"/>
      <c r="Q142" s="181"/>
      <c r="R142" s="181"/>
      <c r="S142" s="181"/>
      <c r="U142" s="181"/>
      <c r="V142" s="181"/>
      <c r="W142" s="181"/>
      <c r="X142" s="181"/>
      <c r="Y142" s="181"/>
    </row>
    <row r="143" spans="1:25" ht="12.75">
      <c r="A143" s="199" t="s">
        <v>61</v>
      </c>
      <c r="B143" s="168"/>
      <c r="C143" s="207">
        <v>202989051.36822</v>
      </c>
      <c r="D143" s="208">
        <v>15840119.66613</v>
      </c>
      <c r="E143" s="208">
        <v>8857491.199260002</v>
      </c>
      <c r="F143" s="228">
        <v>2057.00232</v>
      </c>
      <c r="G143" s="209">
        <v>227688719.23593</v>
      </c>
      <c r="H143" s="178"/>
      <c r="I143" s="178"/>
      <c r="J143" s="178"/>
      <c r="K143" s="178"/>
      <c r="L143" s="178"/>
      <c r="M143" s="178"/>
      <c r="N143" s="178"/>
      <c r="O143" s="181"/>
      <c r="P143" s="181"/>
      <c r="Q143" s="181"/>
      <c r="R143" s="181"/>
      <c r="S143" s="181"/>
      <c r="U143" s="181"/>
      <c r="V143" s="181"/>
      <c r="W143" s="181"/>
      <c r="X143" s="181"/>
      <c r="Y143" s="181"/>
    </row>
    <row r="144" spans="1:25" ht="12.75">
      <c r="A144" s="202" t="s">
        <v>62</v>
      </c>
      <c r="B144" s="168"/>
      <c r="C144" s="224">
        <v>228185946.19818</v>
      </c>
      <c r="D144" s="225">
        <v>17809202.88864</v>
      </c>
      <c r="E144" s="225">
        <v>9958314.82954</v>
      </c>
      <c r="F144" s="226">
        <v>5282.63712</v>
      </c>
      <c r="G144" s="218">
        <v>255958746.55348003</v>
      </c>
      <c r="H144" s="178"/>
      <c r="I144" s="178"/>
      <c r="J144" s="178"/>
      <c r="K144" s="178"/>
      <c r="L144" s="178"/>
      <c r="M144" s="178"/>
      <c r="N144" s="178"/>
      <c r="O144" s="181"/>
      <c r="P144" s="181"/>
      <c r="Q144" s="181"/>
      <c r="R144" s="181"/>
      <c r="S144" s="181"/>
      <c r="U144" s="181"/>
      <c r="V144" s="181"/>
      <c r="W144" s="181"/>
      <c r="X144" s="181"/>
      <c r="Y144" s="181"/>
    </row>
    <row r="145" spans="1:25" ht="12.75">
      <c r="A145" s="199" t="s">
        <v>63</v>
      </c>
      <c r="B145" s="168"/>
      <c r="C145" s="213">
        <v>253576233.03341</v>
      </c>
      <c r="D145" s="214">
        <v>19787570.73999</v>
      </c>
      <c r="E145" s="214">
        <v>11067305.20204</v>
      </c>
      <c r="F145" s="214">
        <v>6227.4506200000005</v>
      </c>
      <c r="G145" s="209">
        <v>284437336.42606</v>
      </c>
      <c r="H145" s="178"/>
      <c r="I145" s="178"/>
      <c r="J145" s="178"/>
      <c r="K145" s="178"/>
      <c r="L145" s="178"/>
      <c r="M145" s="178"/>
      <c r="N145" s="178"/>
      <c r="O145" s="181"/>
      <c r="P145" s="181"/>
      <c r="Q145" s="181"/>
      <c r="R145" s="181"/>
      <c r="S145" s="181"/>
      <c r="U145" s="181"/>
      <c r="V145" s="181"/>
      <c r="W145" s="181"/>
      <c r="X145" s="181"/>
      <c r="Y145" s="181"/>
    </row>
    <row r="146" spans="1:25" ht="12.75">
      <c r="A146" s="199" t="s">
        <v>64</v>
      </c>
      <c r="B146" s="168"/>
      <c r="C146" s="207">
        <v>279597610.99298</v>
      </c>
      <c r="D146" s="208">
        <v>21819271.605920006</v>
      </c>
      <c r="E146" s="208">
        <v>12204178.014589999</v>
      </c>
      <c r="F146" s="208">
        <v>7454.76462</v>
      </c>
      <c r="G146" s="209">
        <v>313628515.37811005</v>
      </c>
      <c r="H146" s="178"/>
      <c r="I146" s="178"/>
      <c r="J146" s="178"/>
      <c r="K146" s="178"/>
      <c r="L146" s="178"/>
      <c r="M146" s="178"/>
      <c r="N146" s="178"/>
      <c r="O146" s="181"/>
      <c r="P146" s="181"/>
      <c r="Q146" s="181"/>
      <c r="R146" s="181"/>
      <c r="S146" s="181"/>
      <c r="U146" s="181"/>
      <c r="V146" s="181"/>
      <c r="W146" s="181"/>
      <c r="X146" s="181"/>
      <c r="Y146" s="181"/>
    </row>
    <row r="147" spans="1:25" ht="13.5" thickBot="1">
      <c r="A147" s="203" t="s">
        <v>65</v>
      </c>
      <c r="B147" s="168"/>
      <c r="C147" s="219">
        <v>308683835.02794</v>
      </c>
      <c r="D147" s="220">
        <v>24103239.05137</v>
      </c>
      <c r="E147" s="220">
        <v>13472434.512289999</v>
      </c>
      <c r="F147" s="220">
        <v>8864.37262</v>
      </c>
      <c r="G147" s="221">
        <v>346268372.96422</v>
      </c>
      <c r="H147" s="178"/>
      <c r="I147" s="178"/>
      <c r="J147" s="178"/>
      <c r="K147" s="178"/>
      <c r="L147" s="178"/>
      <c r="M147" s="178"/>
      <c r="N147" s="178"/>
      <c r="O147" s="181"/>
      <c r="P147" s="181"/>
      <c r="Q147" s="181"/>
      <c r="R147" s="181"/>
      <c r="S147" s="181"/>
      <c r="U147" s="181"/>
      <c r="V147" s="181"/>
      <c r="W147" s="181"/>
      <c r="X147" s="181"/>
      <c r="Y147" s="181"/>
    </row>
    <row r="148" spans="1:25" ht="15" thickBot="1">
      <c r="A148" s="173">
        <v>2011</v>
      </c>
      <c r="B148" s="173"/>
      <c r="C148" s="227"/>
      <c r="D148" s="227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U148" s="178"/>
      <c r="V148" s="178"/>
      <c r="W148" s="178"/>
      <c r="X148" s="178"/>
      <c r="Y148" s="178"/>
    </row>
    <row r="149" spans="1:25" ht="12.75">
      <c r="A149" s="198" t="s">
        <v>54</v>
      </c>
      <c r="B149" s="168"/>
      <c r="C149" s="204">
        <v>26829895.74224</v>
      </c>
      <c r="D149" s="205">
        <v>2112788.51869</v>
      </c>
      <c r="E149" s="205">
        <v>1166745.80016</v>
      </c>
      <c r="F149" s="205">
        <v>1173.781</v>
      </c>
      <c r="G149" s="206">
        <v>30110603.84209</v>
      </c>
      <c r="H149" s="178"/>
      <c r="I149" s="178"/>
      <c r="J149" s="178"/>
      <c r="K149" s="178"/>
      <c r="L149" s="178"/>
      <c r="M149" s="178"/>
      <c r="N149" s="178"/>
      <c r="O149" s="181"/>
      <c r="P149" s="181"/>
      <c r="Q149" s="181"/>
      <c r="R149" s="181"/>
      <c r="S149" s="181"/>
      <c r="U149" s="181"/>
      <c r="V149" s="181"/>
      <c r="W149" s="181"/>
      <c r="X149" s="181"/>
      <c r="Y149" s="181"/>
    </row>
    <row r="150" spans="1:25" ht="12.75">
      <c r="A150" s="199" t="s">
        <v>55</v>
      </c>
      <c r="B150" s="168"/>
      <c r="C150" s="207">
        <v>51860764.79528</v>
      </c>
      <c r="D150" s="208">
        <v>4059326.585240001</v>
      </c>
      <c r="E150" s="228">
        <v>2256629.1280199997</v>
      </c>
      <c r="F150" s="208">
        <v>2147.956</v>
      </c>
      <c r="G150" s="209">
        <v>58178868.464540005</v>
      </c>
      <c r="H150" s="178"/>
      <c r="I150" s="178"/>
      <c r="J150" s="178"/>
      <c r="K150" s="178"/>
      <c r="L150" s="178"/>
      <c r="M150" s="178"/>
      <c r="N150" s="178"/>
      <c r="O150" s="181"/>
      <c r="P150" s="181"/>
      <c r="Q150" s="181"/>
      <c r="R150" s="181"/>
      <c r="S150" s="181"/>
      <c r="U150" s="181"/>
      <c r="V150" s="181"/>
      <c r="W150" s="181"/>
      <c r="X150" s="181"/>
      <c r="Y150" s="181"/>
    </row>
    <row r="151" spans="1:25" ht="12.75">
      <c r="A151" s="199" t="s">
        <v>56</v>
      </c>
      <c r="B151" s="168"/>
      <c r="C151" s="207">
        <v>77124791.99462</v>
      </c>
      <c r="D151" s="208">
        <v>5989913.12313</v>
      </c>
      <c r="E151" s="208">
        <v>3333329.1628</v>
      </c>
      <c r="F151" s="208">
        <v>5077.354</v>
      </c>
      <c r="G151" s="209">
        <v>86453111.63454999</v>
      </c>
      <c r="H151" s="178"/>
      <c r="I151" s="178"/>
      <c r="J151" s="178"/>
      <c r="K151" s="178"/>
      <c r="L151" s="178"/>
      <c r="M151" s="178"/>
      <c r="N151" s="178"/>
      <c r="O151" s="181"/>
      <c r="P151" s="181"/>
      <c r="Q151" s="181"/>
      <c r="R151" s="181"/>
      <c r="S151" s="181"/>
      <c r="U151" s="181"/>
      <c r="V151" s="181"/>
      <c r="W151" s="181"/>
      <c r="X151" s="181"/>
      <c r="Y151" s="181"/>
    </row>
    <row r="152" spans="1:25" ht="12.75">
      <c r="A152" s="200" t="s">
        <v>57</v>
      </c>
      <c r="B152" s="168"/>
      <c r="C152" s="210">
        <v>103901425.61961</v>
      </c>
      <c r="D152" s="211">
        <v>8083619.55609</v>
      </c>
      <c r="E152" s="211">
        <v>4474478.82659</v>
      </c>
      <c r="F152" s="211">
        <v>5729.30187</v>
      </c>
      <c r="G152" s="212">
        <v>116465253.30416</v>
      </c>
      <c r="H152" s="178"/>
      <c r="I152" s="178"/>
      <c r="J152" s="178"/>
      <c r="K152" s="178"/>
      <c r="L152" s="178"/>
      <c r="M152" s="178"/>
      <c r="N152" s="178"/>
      <c r="O152" s="181"/>
      <c r="P152" s="181"/>
      <c r="Q152" s="181"/>
      <c r="R152" s="181"/>
      <c r="S152" s="181"/>
      <c r="U152" s="181"/>
      <c r="V152" s="181"/>
      <c r="W152" s="181"/>
      <c r="X152" s="181"/>
      <c r="Y152" s="181"/>
    </row>
    <row r="153" spans="1:25" ht="12.75">
      <c r="A153" s="199" t="s">
        <v>58</v>
      </c>
      <c r="B153" s="168"/>
      <c r="C153" s="207">
        <v>130570355.71898</v>
      </c>
      <c r="D153" s="208">
        <v>10123611.8041</v>
      </c>
      <c r="E153" s="208">
        <v>5610932.67849</v>
      </c>
      <c r="F153" s="228">
        <v>7834.20574</v>
      </c>
      <c r="G153" s="209">
        <v>146312734.40731</v>
      </c>
      <c r="H153" s="178"/>
      <c r="I153" s="178"/>
      <c r="J153" s="178"/>
      <c r="K153" s="178"/>
      <c r="L153" s="178"/>
      <c r="M153" s="178"/>
      <c r="N153" s="178"/>
      <c r="O153" s="181"/>
      <c r="P153" s="181"/>
      <c r="Q153" s="181"/>
      <c r="R153" s="181"/>
      <c r="S153" s="181"/>
      <c r="U153" s="181"/>
      <c r="V153" s="181"/>
      <c r="W153" s="181"/>
      <c r="X153" s="181"/>
      <c r="Y153" s="181"/>
    </row>
    <row r="154" spans="1:25" ht="12.75">
      <c r="A154" s="199" t="s">
        <v>59</v>
      </c>
      <c r="B154" s="168"/>
      <c r="C154" s="207">
        <v>157391837.05111003</v>
      </c>
      <c r="D154" s="208">
        <v>12190493.87454</v>
      </c>
      <c r="E154" s="208">
        <v>6754204.82095</v>
      </c>
      <c r="F154" s="208">
        <v>9302.604529999999</v>
      </c>
      <c r="G154" s="209">
        <v>176345838.35113004</v>
      </c>
      <c r="H154" s="178"/>
      <c r="I154" s="178"/>
      <c r="J154" s="178"/>
      <c r="K154" s="178"/>
      <c r="L154" s="178"/>
      <c r="M154" s="178"/>
      <c r="N154" s="178"/>
      <c r="O154" s="181"/>
      <c r="P154" s="181"/>
      <c r="Q154" s="181"/>
      <c r="R154" s="181"/>
      <c r="S154" s="181"/>
      <c r="U154" s="181"/>
      <c r="V154" s="181"/>
      <c r="W154" s="181"/>
      <c r="X154" s="181"/>
      <c r="Y154" s="181"/>
    </row>
    <row r="155" spans="1:25" ht="12.75">
      <c r="A155" s="201" t="s">
        <v>60</v>
      </c>
      <c r="B155" s="168"/>
      <c r="C155" s="213">
        <v>184235340.33569</v>
      </c>
      <c r="D155" s="214">
        <v>14252911.09799</v>
      </c>
      <c r="E155" s="214">
        <v>7898940.10134</v>
      </c>
      <c r="F155" s="214">
        <v>11249.61252</v>
      </c>
      <c r="G155" s="215">
        <v>206398441.14754</v>
      </c>
      <c r="H155" s="178"/>
      <c r="I155" s="178"/>
      <c r="J155" s="178"/>
      <c r="K155" s="178"/>
      <c r="L155" s="178"/>
      <c r="M155" s="178"/>
      <c r="N155" s="178"/>
      <c r="O155" s="181"/>
      <c r="P155" s="181"/>
      <c r="Q155" s="181"/>
      <c r="R155" s="181"/>
      <c r="S155" s="181"/>
      <c r="U155" s="181"/>
      <c r="V155" s="181"/>
      <c r="W155" s="181"/>
      <c r="X155" s="181"/>
      <c r="Y155" s="181"/>
    </row>
    <row r="156" spans="1:25" ht="12.75">
      <c r="A156" s="199" t="s">
        <v>61</v>
      </c>
      <c r="B156" s="168"/>
      <c r="C156" s="207">
        <v>210918397.70212</v>
      </c>
      <c r="D156" s="208">
        <v>16301402.99784</v>
      </c>
      <c r="E156" s="208">
        <v>9036497.287019998</v>
      </c>
      <c r="F156" s="228">
        <v>12829.6069</v>
      </c>
      <c r="G156" s="209">
        <v>236269127.59388</v>
      </c>
      <c r="H156" s="178"/>
      <c r="I156" s="178"/>
      <c r="J156" s="178"/>
      <c r="K156" s="178"/>
      <c r="L156" s="178"/>
      <c r="M156" s="178"/>
      <c r="N156" s="178"/>
      <c r="O156" s="181"/>
      <c r="P156" s="181"/>
      <c r="Q156" s="181"/>
      <c r="R156" s="181"/>
      <c r="S156" s="181"/>
      <c r="U156" s="181"/>
      <c r="V156" s="181"/>
      <c r="W156" s="181"/>
      <c r="X156" s="181"/>
      <c r="Y156" s="181"/>
    </row>
    <row r="157" spans="1:25" ht="12.75">
      <c r="A157" s="202" t="s">
        <v>62</v>
      </c>
      <c r="B157" s="168"/>
      <c r="C157" s="224">
        <v>237145514.12491</v>
      </c>
      <c r="D157" s="225">
        <v>18318275.915543</v>
      </c>
      <c r="E157" s="225">
        <v>10155072.86486</v>
      </c>
      <c r="F157" s="229">
        <v>15001.752690000001</v>
      </c>
      <c r="G157" s="218">
        <v>265633864.65800297</v>
      </c>
      <c r="H157" s="178"/>
      <c r="I157" s="178"/>
      <c r="J157" s="178"/>
      <c r="K157" s="178"/>
      <c r="L157" s="178"/>
      <c r="M157" s="178"/>
      <c r="N157" s="178"/>
      <c r="O157" s="181"/>
      <c r="P157" s="181"/>
      <c r="Q157" s="181"/>
      <c r="R157" s="181"/>
      <c r="S157" s="181"/>
      <c r="U157" s="181"/>
      <c r="V157" s="181"/>
      <c r="W157" s="181"/>
      <c r="X157" s="181"/>
      <c r="Y157" s="181"/>
    </row>
    <row r="158" spans="1:25" ht="12.75">
      <c r="A158" s="199" t="s">
        <v>63</v>
      </c>
      <c r="B158" s="168"/>
      <c r="C158" s="213">
        <v>263372878.09565</v>
      </c>
      <c r="D158" s="214">
        <v>20336667.19892</v>
      </c>
      <c r="E158" s="214">
        <v>11273344.88068</v>
      </c>
      <c r="F158" s="214">
        <v>17274.46869</v>
      </c>
      <c r="G158" s="209">
        <v>295000164.64394</v>
      </c>
      <c r="H158" s="178"/>
      <c r="I158" s="178"/>
      <c r="J158" s="178"/>
      <c r="K158" s="178"/>
      <c r="L158" s="178"/>
      <c r="M158" s="178"/>
      <c r="N158" s="178"/>
      <c r="O158" s="181"/>
      <c r="P158" s="181"/>
      <c r="Q158" s="181"/>
      <c r="R158" s="181"/>
      <c r="S158" s="181"/>
      <c r="U158" s="181"/>
      <c r="V158" s="181"/>
      <c r="W158" s="181"/>
      <c r="X158" s="181"/>
      <c r="Y158" s="181"/>
    </row>
    <row r="159" spans="1:25" ht="12.75">
      <c r="A159" s="199" t="s">
        <v>64</v>
      </c>
      <c r="B159" s="168"/>
      <c r="C159" s="207">
        <v>289916647.54412</v>
      </c>
      <c r="D159" s="208">
        <v>22375665.71463</v>
      </c>
      <c r="E159" s="208">
        <v>12405274.50332</v>
      </c>
      <c r="F159" s="208">
        <v>20265.34315</v>
      </c>
      <c r="G159" s="209">
        <v>324717853.10522</v>
      </c>
      <c r="H159" s="178"/>
      <c r="I159" s="178"/>
      <c r="J159" s="178"/>
      <c r="K159" s="178"/>
      <c r="L159" s="178"/>
      <c r="M159" s="178"/>
      <c r="N159" s="178"/>
      <c r="O159" s="181"/>
      <c r="P159" s="181"/>
      <c r="Q159" s="181"/>
      <c r="R159" s="181"/>
      <c r="S159" s="181"/>
      <c r="U159" s="181"/>
      <c r="V159" s="181"/>
      <c r="W159" s="181"/>
      <c r="X159" s="181"/>
      <c r="Y159" s="181"/>
    </row>
    <row r="160" spans="1:25" ht="13.5" thickBot="1">
      <c r="A160" s="203" t="s">
        <v>65</v>
      </c>
      <c r="B160" s="168"/>
      <c r="C160" s="219">
        <v>319672396.82659</v>
      </c>
      <c r="D160" s="220">
        <v>24669432.43268</v>
      </c>
      <c r="E160" s="220">
        <v>13676896.491</v>
      </c>
      <c r="F160" s="220">
        <v>23217.458789999997</v>
      </c>
      <c r="G160" s="221">
        <v>358041943.20906</v>
      </c>
      <c r="H160" s="178"/>
      <c r="I160" s="178"/>
      <c r="J160" s="178"/>
      <c r="K160" s="178"/>
      <c r="L160" s="178"/>
      <c r="M160" s="178"/>
      <c r="N160" s="178"/>
      <c r="O160" s="181"/>
      <c r="P160" s="181"/>
      <c r="Q160" s="181"/>
      <c r="R160" s="181"/>
      <c r="S160" s="181"/>
      <c r="U160" s="181"/>
      <c r="V160" s="181"/>
      <c r="W160" s="181"/>
      <c r="X160" s="181"/>
      <c r="Y160" s="181"/>
    </row>
    <row r="161" spans="1:25" ht="15" thickBot="1">
      <c r="A161" s="173">
        <v>2012</v>
      </c>
      <c r="B161" s="173"/>
      <c r="C161" s="227"/>
      <c r="D161" s="227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U161" s="178"/>
      <c r="V161" s="178"/>
      <c r="W161" s="178"/>
      <c r="X161" s="178"/>
      <c r="Y161" s="178"/>
    </row>
    <row r="162" spans="1:25" ht="12.75">
      <c r="A162" s="198" t="s">
        <v>54</v>
      </c>
      <c r="B162" s="168"/>
      <c r="C162" s="230">
        <v>27597163.18841</v>
      </c>
      <c r="D162" s="231">
        <v>2128052.94962</v>
      </c>
      <c r="E162" s="231">
        <v>1175152.77187</v>
      </c>
      <c r="F162" s="231">
        <v>3337.60835</v>
      </c>
      <c r="G162" s="206">
        <v>30903706.51825</v>
      </c>
      <c r="H162" s="178"/>
      <c r="I162" s="178"/>
      <c r="J162" s="178"/>
      <c r="K162" s="178"/>
      <c r="L162" s="178"/>
      <c r="M162" s="178"/>
      <c r="N162" s="178"/>
      <c r="O162" s="181"/>
      <c r="P162" s="181"/>
      <c r="Q162" s="181"/>
      <c r="R162" s="181"/>
      <c r="S162" s="181"/>
      <c r="U162" s="181"/>
      <c r="V162" s="181"/>
      <c r="W162" s="181"/>
      <c r="X162" s="181"/>
      <c r="Y162" s="181"/>
    </row>
    <row r="163" spans="1:25" ht="12.75">
      <c r="A163" s="199" t="s">
        <v>55</v>
      </c>
      <c r="B163" s="168"/>
      <c r="C163" s="232">
        <v>53899938.27844001</v>
      </c>
      <c r="D163" s="233">
        <v>4159360.20005</v>
      </c>
      <c r="E163" s="234">
        <v>2301082.60568</v>
      </c>
      <c r="F163" s="233">
        <v>6449.21793</v>
      </c>
      <c r="G163" s="209">
        <v>60366830.30210001</v>
      </c>
      <c r="H163" s="178"/>
      <c r="I163" s="178"/>
      <c r="J163" s="178"/>
      <c r="K163" s="178"/>
      <c r="L163" s="178"/>
      <c r="M163" s="178"/>
      <c r="N163" s="178"/>
      <c r="O163" s="181"/>
      <c r="P163" s="181"/>
      <c r="Q163" s="181"/>
      <c r="R163" s="181"/>
      <c r="S163" s="181"/>
      <c r="U163" s="181"/>
      <c r="V163" s="181"/>
      <c r="W163" s="181"/>
      <c r="X163" s="181"/>
      <c r="Y163" s="181"/>
    </row>
    <row r="164" spans="1:25" ht="12.75">
      <c r="A164" s="199" t="s">
        <v>56</v>
      </c>
      <c r="B164" s="168"/>
      <c r="C164" s="232"/>
      <c r="D164" s="233"/>
      <c r="E164" s="233"/>
      <c r="F164" s="233"/>
      <c r="G164" s="209">
        <v>0</v>
      </c>
      <c r="H164" s="178"/>
      <c r="I164" s="178"/>
      <c r="J164" s="178"/>
      <c r="K164" s="178"/>
      <c r="L164" s="178"/>
      <c r="M164" s="178"/>
      <c r="N164" s="178"/>
      <c r="O164" s="181"/>
      <c r="P164" s="181"/>
      <c r="Q164" s="181"/>
      <c r="R164" s="181"/>
      <c r="S164" s="181"/>
      <c r="U164" s="181"/>
      <c r="V164" s="181"/>
      <c r="W164" s="181"/>
      <c r="X164" s="181"/>
      <c r="Y164" s="181"/>
    </row>
    <row r="165" spans="1:25" ht="12.75">
      <c r="A165" s="200" t="s">
        <v>57</v>
      </c>
      <c r="B165" s="168"/>
      <c r="C165" s="235"/>
      <c r="D165" s="236"/>
      <c r="E165" s="236"/>
      <c r="F165" s="236"/>
      <c r="G165" s="212">
        <v>0</v>
      </c>
      <c r="H165" s="178"/>
      <c r="I165" s="178"/>
      <c r="J165" s="178"/>
      <c r="K165" s="178"/>
      <c r="L165" s="178"/>
      <c r="M165" s="178"/>
      <c r="N165" s="178"/>
      <c r="O165" s="181"/>
      <c r="P165" s="181"/>
      <c r="Q165" s="181"/>
      <c r="R165" s="181"/>
      <c r="S165" s="181"/>
      <c r="U165" s="181"/>
      <c r="V165" s="181"/>
      <c r="W165" s="181"/>
      <c r="X165" s="181"/>
      <c r="Y165" s="181"/>
    </row>
    <row r="166" spans="1:25" ht="12.75">
      <c r="A166" s="199" t="s">
        <v>58</v>
      </c>
      <c r="B166" s="168"/>
      <c r="C166" s="232"/>
      <c r="D166" s="233"/>
      <c r="E166" s="233"/>
      <c r="F166" s="234"/>
      <c r="G166" s="209">
        <v>0</v>
      </c>
      <c r="H166" s="178"/>
      <c r="I166" s="178"/>
      <c r="J166" s="178"/>
      <c r="K166" s="178"/>
      <c r="L166" s="178"/>
      <c r="M166" s="178"/>
      <c r="N166" s="178"/>
      <c r="O166" s="181"/>
      <c r="P166" s="181"/>
      <c r="Q166" s="181"/>
      <c r="R166" s="181"/>
      <c r="S166" s="181"/>
      <c r="U166" s="181"/>
      <c r="V166" s="181"/>
      <c r="W166" s="181"/>
      <c r="X166" s="181"/>
      <c r="Y166" s="181"/>
    </row>
    <row r="167" spans="1:25" ht="12.75">
      <c r="A167" s="199" t="s">
        <v>59</v>
      </c>
      <c r="B167" s="168"/>
      <c r="C167" s="232"/>
      <c r="D167" s="233"/>
      <c r="E167" s="233"/>
      <c r="F167" s="233"/>
      <c r="G167" s="209">
        <v>0</v>
      </c>
      <c r="H167" s="178"/>
      <c r="I167" s="178"/>
      <c r="J167" s="178"/>
      <c r="K167" s="178"/>
      <c r="L167" s="178"/>
      <c r="M167" s="178"/>
      <c r="N167" s="178"/>
      <c r="O167" s="181"/>
      <c r="P167" s="181"/>
      <c r="Q167" s="181"/>
      <c r="R167" s="181"/>
      <c r="S167" s="181"/>
      <c r="U167" s="181"/>
      <c r="V167" s="181"/>
      <c r="W167" s="181"/>
      <c r="X167" s="181"/>
      <c r="Y167" s="181"/>
    </row>
    <row r="168" spans="1:25" ht="12.75">
      <c r="A168" s="201" t="s">
        <v>60</v>
      </c>
      <c r="B168" s="168"/>
      <c r="C168" s="237"/>
      <c r="D168" s="238"/>
      <c r="E168" s="238"/>
      <c r="F168" s="238"/>
      <c r="G168" s="215">
        <v>0</v>
      </c>
      <c r="H168" s="178"/>
      <c r="I168" s="178"/>
      <c r="J168" s="178"/>
      <c r="K168" s="178"/>
      <c r="L168" s="178"/>
      <c r="M168" s="178"/>
      <c r="N168" s="178"/>
      <c r="O168" s="181"/>
      <c r="P168" s="181"/>
      <c r="Q168" s="181"/>
      <c r="R168" s="181"/>
      <c r="S168" s="181"/>
      <c r="U168" s="181"/>
      <c r="V168" s="181"/>
      <c r="W168" s="181"/>
      <c r="X168" s="181"/>
      <c r="Y168" s="181"/>
    </row>
    <row r="169" spans="1:25" ht="12.75">
      <c r="A169" s="199" t="s">
        <v>61</v>
      </c>
      <c r="B169" s="168"/>
      <c r="C169" s="232"/>
      <c r="D169" s="233"/>
      <c r="E169" s="233"/>
      <c r="F169" s="234"/>
      <c r="G169" s="209">
        <v>0</v>
      </c>
      <c r="H169" s="178"/>
      <c r="I169" s="178"/>
      <c r="J169" s="178"/>
      <c r="K169" s="178"/>
      <c r="L169" s="178"/>
      <c r="M169" s="178"/>
      <c r="N169" s="178"/>
      <c r="O169" s="181"/>
      <c r="P169" s="181"/>
      <c r="Q169" s="181"/>
      <c r="R169" s="181"/>
      <c r="S169" s="181"/>
      <c r="U169" s="181"/>
      <c r="V169" s="181"/>
      <c r="W169" s="181"/>
      <c r="X169" s="181"/>
      <c r="Y169" s="181"/>
    </row>
    <row r="170" spans="1:25" ht="12.75">
      <c r="A170" s="202" t="s">
        <v>62</v>
      </c>
      <c r="B170" s="168"/>
      <c r="C170" s="239"/>
      <c r="D170" s="240"/>
      <c r="E170" s="240"/>
      <c r="F170" s="241"/>
      <c r="G170" s="218">
        <v>0</v>
      </c>
      <c r="H170" s="178"/>
      <c r="I170" s="178"/>
      <c r="J170" s="178"/>
      <c r="K170" s="178"/>
      <c r="L170" s="178"/>
      <c r="M170" s="178"/>
      <c r="N170" s="178"/>
      <c r="O170" s="181"/>
      <c r="P170" s="181"/>
      <c r="Q170" s="181"/>
      <c r="R170" s="181"/>
      <c r="S170" s="181"/>
      <c r="U170" s="181"/>
      <c r="V170" s="181"/>
      <c r="W170" s="181"/>
      <c r="X170" s="181"/>
      <c r="Y170" s="181"/>
    </row>
    <row r="171" spans="1:25" ht="12.75">
      <c r="A171" s="199" t="s">
        <v>63</v>
      </c>
      <c r="B171" s="168"/>
      <c r="C171" s="237"/>
      <c r="D171" s="238"/>
      <c r="E171" s="238"/>
      <c r="F171" s="238"/>
      <c r="G171" s="209">
        <v>0</v>
      </c>
      <c r="H171" s="178"/>
      <c r="I171" s="178"/>
      <c r="J171" s="178"/>
      <c r="K171" s="178"/>
      <c r="L171" s="178"/>
      <c r="M171" s="178"/>
      <c r="N171" s="178"/>
      <c r="O171" s="181"/>
      <c r="P171" s="181"/>
      <c r="Q171" s="181"/>
      <c r="R171" s="181"/>
      <c r="S171" s="181"/>
      <c r="U171" s="181"/>
      <c r="V171" s="181"/>
      <c r="W171" s="181"/>
      <c r="X171" s="181"/>
      <c r="Y171" s="181"/>
    </row>
    <row r="172" spans="1:25" ht="12.75">
      <c r="A172" s="199" t="s">
        <v>64</v>
      </c>
      <c r="B172" s="168"/>
      <c r="C172" s="232"/>
      <c r="D172" s="233"/>
      <c r="E172" s="233"/>
      <c r="F172" s="233"/>
      <c r="G172" s="209">
        <v>0</v>
      </c>
      <c r="H172" s="178"/>
      <c r="I172" s="178"/>
      <c r="J172" s="178"/>
      <c r="K172" s="178"/>
      <c r="L172" s="178"/>
      <c r="M172" s="178"/>
      <c r="N172" s="178"/>
      <c r="O172" s="181"/>
      <c r="P172" s="181"/>
      <c r="Q172" s="181"/>
      <c r="R172" s="181"/>
      <c r="S172" s="181"/>
      <c r="U172" s="181"/>
      <c r="V172" s="181"/>
      <c r="W172" s="181"/>
      <c r="X172" s="181"/>
      <c r="Y172" s="181"/>
    </row>
    <row r="173" spans="1:25" ht="13.5" thickBot="1">
      <c r="A173" s="203" t="s">
        <v>65</v>
      </c>
      <c r="B173" s="168"/>
      <c r="C173" s="242"/>
      <c r="D173" s="243"/>
      <c r="E173" s="243"/>
      <c r="F173" s="243"/>
      <c r="G173" s="221">
        <v>0</v>
      </c>
      <c r="H173" s="178"/>
      <c r="I173" s="178"/>
      <c r="J173" s="178"/>
      <c r="K173" s="178"/>
      <c r="L173" s="178"/>
      <c r="M173" s="178"/>
      <c r="N173" s="178"/>
      <c r="O173" s="181"/>
      <c r="P173" s="181"/>
      <c r="Q173" s="181"/>
      <c r="R173" s="181"/>
      <c r="S173" s="181"/>
      <c r="U173" s="181"/>
      <c r="V173" s="181"/>
      <c r="W173" s="181"/>
      <c r="X173" s="181"/>
      <c r="Y173" s="181"/>
    </row>
    <row r="174" ht="12.75">
      <c r="D174" s="244"/>
    </row>
    <row r="175" ht="12.75">
      <c r="A175" s="244" t="s">
        <v>66</v>
      </c>
    </row>
    <row r="176" ht="12.75">
      <c r="A176" s="244"/>
    </row>
    <row r="177" spans="1:5" ht="12.75">
      <c r="A177" s="245" t="s">
        <v>67</v>
      </c>
      <c r="B177" s="246"/>
      <c r="C177" s="247"/>
      <c r="D177" s="166"/>
      <c r="E177" s="166"/>
    </row>
    <row r="178" spans="3:7" ht="12.75">
      <c r="C178" s="162">
        <v>322431.77</v>
      </c>
      <c r="D178" s="166">
        <v>26484.417</v>
      </c>
      <c r="E178" s="166">
        <v>13819.554</v>
      </c>
      <c r="G178" s="162">
        <v>362735.74100000004</v>
      </c>
    </row>
    <row r="179" ht="13.5" thickBot="1"/>
    <row r="180" spans="1:9" ht="14.25" thickBot="1" thickTop="1">
      <c r="A180" s="248"/>
      <c r="B180" s="249"/>
      <c r="C180" s="250" t="s">
        <v>68</v>
      </c>
      <c r="D180" s="249"/>
      <c r="E180" s="249"/>
      <c r="F180" s="249"/>
      <c r="G180" s="277" t="s">
        <v>69</v>
      </c>
      <c r="H180" s="277"/>
      <c r="I180" s="264"/>
    </row>
    <row r="181" spans="1:8" ht="13.5" thickBot="1">
      <c r="A181" s="251"/>
      <c r="C181" s="252">
        <v>53899938.27844001</v>
      </c>
      <c r="D181" s="253">
        <v>4159360.20005</v>
      </c>
      <c r="E181" s="253">
        <v>2301082.60568</v>
      </c>
      <c r="F181" s="254">
        <v>6449.21793</v>
      </c>
      <c r="G181" s="255">
        <v>60366830.30210001</v>
      </c>
      <c r="H181" s="256"/>
    </row>
    <row r="182" spans="1:8" ht="12.75">
      <c r="A182" s="251"/>
      <c r="B182" s="257">
        <v>11</v>
      </c>
      <c r="C182" s="278">
        <v>53899938.27844001</v>
      </c>
      <c r="D182" s="278"/>
      <c r="E182" s="228" t="s">
        <v>70</v>
      </c>
      <c r="F182" s="163"/>
      <c r="G182" s="163"/>
      <c r="H182" s="163" t="s">
        <v>71</v>
      </c>
    </row>
    <row r="183" spans="1:8" ht="12.75">
      <c r="A183" s="251"/>
      <c r="B183" s="257">
        <v>20</v>
      </c>
      <c r="C183" s="278">
        <v>4159360.20005</v>
      </c>
      <c r="D183" s="278"/>
      <c r="E183" s="228" t="s">
        <v>72</v>
      </c>
      <c r="F183" s="163"/>
      <c r="G183" s="163"/>
      <c r="H183" s="163" t="s">
        <v>73</v>
      </c>
    </row>
    <row r="184" spans="1:7" ht="12.75">
      <c r="A184" s="251"/>
      <c r="B184" s="257">
        <v>24</v>
      </c>
      <c r="C184" s="278">
        <v>6449.21793</v>
      </c>
      <c r="D184" s="278"/>
      <c r="E184" s="228" t="s">
        <v>74</v>
      </c>
      <c r="F184" s="163"/>
      <c r="G184" s="163"/>
    </row>
    <row r="185" spans="1:8" ht="13.5" thickBot="1">
      <c r="A185" s="251"/>
      <c r="B185" s="258">
        <v>36</v>
      </c>
      <c r="C185" s="275">
        <v>2301082.60568</v>
      </c>
      <c r="D185" s="275"/>
      <c r="E185" s="259" t="s">
        <v>75</v>
      </c>
      <c r="F185" s="256"/>
      <c r="G185" s="256"/>
      <c r="H185" s="256" t="s">
        <v>76</v>
      </c>
    </row>
    <row r="186" spans="1:7" ht="12.75">
      <c r="A186" s="251"/>
      <c r="C186" s="163" t="s">
        <v>77</v>
      </c>
      <c r="D186" s="163"/>
      <c r="E186" s="260">
        <v>15</v>
      </c>
      <c r="F186" s="163" t="s">
        <v>78</v>
      </c>
      <c r="G186" s="163"/>
    </row>
    <row r="187" spans="1:7" ht="12.75">
      <c r="A187" s="251"/>
      <c r="C187" s="261">
        <v>6</v>
      </c>
      <c r="E187" s="260" t="s">
        <v>79</v>
      </c>
      <c r="F187" s="163" t="s">
        <v>80</v>
      </c>
      <c r="G187" s="163"/>
    </row>
    <row r="188" ht="12.75">
      <c r="A188" s="163"/>
    </row>
    <row r="189" ht="12.75">
      <c r="A189" s="163"/>
    </row>
    <row r="193" spans="3:4" ht="12.75">
      <c r="C193" s="276"/>
      <c r="D193" s="276"/>
    </row>
    <row r="194" spans="3:4" ht="12.75">
      <c r="C194" s="166"/>
      <c r="D194" s="166"/>
    </row>
  </sheetData>
  <sheetProtection/>
  <mergeCells count="6">
    <mergeCell ref="C185:D185"/>
    <mergeCell ref="C193:D193"/>
    <mergeCell ref="G180:H180"/>
    <mergeCell ref="C182:D182"/>
    <mergeCell ref="C183:D183"/>
    <mergeCell ref="C184:D18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skyvova</dc:creator>
  <cp:keywords/>
  <dc:description/>
  <cp:lastModifiedBy>Korejtko David Ing.</cp:lastModifiedBy>
  <cp:lastPrinted>2012-04-16T12:28:04Z</cp:lastPrinted>
  <dcterms:created xsi:type="dcterms:W3CDTF">2012-04-04T12:01:46Z</dcterms:created>
  <dcterms:modified xsi:type="dcterms:W3CDTF">2012-04-23T08:12:46Z</dcterms:modified>
  <cp:category/>
  <cp:version/>
  <cp:contentType/>
  <cp:contentStatus/>
</cp:coreProperties>
</file>