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state="hidden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LE3" i="2" l="1"/>
  <c r="LE2" i="2"/>
  <c r="LD3" i="2" l="1"/>
  <c r="LD2" i="2"/>
  <c r="D20" i="5" l="1"/>
  <c r="D19" i="5"/>
  <c r="D18" i="5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<sst xmlns="http://schemas.openxmlformats.org/spreadsheetml/2006/main" count="38" uniqueCount="26">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</sst>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2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3" fillId="0" borderId="2" xfId="0" applyFont="1" applyBorder="1" applyAlignment="1"/>
    <xf numFmtId="3" fontId="12" fillId="0" borderId="2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71584"/>
        <c:axId val="91624576"/>
      </c:lineChart>
      <c:catAx>
        <c:axId val="9037158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62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62457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37158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H/2017/nez0117h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</sheetNames>
    <sheetDataSet>
      <sheetData sheetId="0">
        <row r="101">
          <cell r="J101">
            <v>389416</v>
          </cell>
          <cell r="X101">
            <v>135536</v>
          </cell>
          <cell r="AD101">
            <v>5.2905419142681724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366244</v>
          </cell>
          <cell r="EH101">
            <v>139063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362755</v>
          </cell>
          <cell r="EH101">
            <v>135300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01">
          <cell r="P101">
            <v>392667</v>
          </cell>
          <cell r="EH101">
            <v>135758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G18" sqref="G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f>+[1]nuts3!$J$101/1000</f>
        <v>389.416</v>
      </c>
      <c r="E18" s="55">
        <v>380.20800000000003</v>
      </c>
      <c r="F18" s="55">
        <v>356.11200000000002</v>
      </c>
      <c r="G18" s="55">
        <v>327.19900000000001</v>
      </c>
      <c r="H18" s="55"/>
      <c r="I18" s="55"/>
      <c r="J18" s="55"/>
      <c r="K18" s="55"/>
      <c r="L18" s="55"/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f>+[1]nuts3!$AD$101</f>
        <v>5.2905419142681724</v>
      </c>
      <c r="E19" s="55">
        <v>5.1438076698192736</v>
      </c>
      <c r="F19" s="55">
        <v>4.7897550258476693</v>
      </c>
      <c r="G19" s="55">
        <v>4.3883507092863896</v>
      </c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f>+[1]nuts3!$X$101/1000</f>
        <v>135.536</v>
      </c>
      <c r="E20" s="55">
        <v>143.09800000000001</v>
      </c>
      <c r="F20" s="55">
        <v>150.917</v>
      </c>
      <c r="G20" s="55">
        <v>159.072</v>
      </c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10. 5.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E8"/>
  <sheetViews>
    <sheetView topLeftCell="KT1" workbookViewId="0">
      <selection activeCell="LE2" sqref="LE2:LE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74">
        <v>2017</v>
      </c>
    </row>
    <row r="2" spans="1:31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+[2]NEZ15OK!$Q$23</f>
        <v>453118</v>
      </c>
      <c r="KP2" s="63">
        <f>+[3]NEZ16OK!$Q$12</f>
        <v>467403</v>
      </c>
      <c r="KQ2" s="26">
        <f>+[4]nez!$P$101</f>
        <v>461254</v>
      </c>
      <c r="KR2" s="26">
        <f>+[5]nez!$P$101</f>
        <v>443109</v>
      </c>
      <c r="KS2" s="26">
        <f>+[6]nez!$P$101</f>
        <v>414960</v>
      </c>
      <c r="KT2" s="26">
        <f>+[7]nez!$P$101</f>
        <v>394789</v>
      </c>
      <c r="KU2" s="26">
        <f>+[8]nez!$P$101</f>
        <v>384328</v>
      </c>
      <c r="KV2" s="26">
        <f>+[9]nez!$P$101</f>
        <v>392667</v>
      </c>
      <c r="KW2" s="26">
        <f>+[10]nez!$P$101</f>
        <v>388474</v>
      </c>
      <c r="KX2" s="26">
        <f>+[11]nez!$P$101</f>
        <v>378258</v>
      </c>
      <c r="KY2" s="26">
        <f>+[12]nez!$P$101</f>
        <v>366244</v>
      </c>
      <c r="KZ2" s="26">
        <f>+[13]nez!$P$101</f>
        <v>362755</v>
      </c>
      <c r="LA2" s="26">
        <v>381373</v>
      </c>
      <c r="LB2" s="75">
        <v>389416</v>
      </c>
      <c r="LC2" s="26">
        <v>380208</v>
      </c>
      <c r="LD2" s="26">
        <f>+NEZ15_17!F18*1000</f>
        <v>356112</v>
      </c>
      <c r="LE2" s="26">
        <f>+NEZ15_17!G18*1000</f>
        <v>327199</v>
      </c>
    </row>
    <row r="3" spans="1:317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+[2]NEZ15OK!$EJ$23</f>
        <v>102545</v>
      </c>
      <c r="KP3" s="63">
        <f>+[3]NEZ16OK!$EJ$12</f>
        <v>107779</v>
      </c>
      <c r="KQ3" s="26">
        <f>+[4]nez!$EH$101</f>
        <v>114826</v>
      </c>
      <c r="KR3" s="26">
        <f>+[5]nez!$EH$101</f>
        <v>117335</v>
      </c>
      <c r="KS3" s="26">
        <f>+[6]nez!$EH$101</f>
        <v>124280</v>
      </c>
      <c r="KT3" s="26">
        <f>+[7]nez!$EH$101</f>
        <v>129054</v>
      </c>
      <c r="KU3" s="26">
        <f>+[8]nez!$EH$101</f>
        <v>133939</v>
      </c>
      <c r="KV3" s="26">
        <f>+[9]nez!$EH$101</f>
        <v>135758</v>
      </c>
      <c r="KW3" s="26">
        <f>+[10]nez!$EH$101</f>
        <v>139268</v>
      </c>
      <c r="KX3" s="26">
        <f>+[11]nez!$EH$101</f>
        <v>140993</v>
      </c>
      <c r="KY3" s="26">
        <f>+[12]nez!$EH$101</f>
        <v>139063</v>
      </c>
      <c r="KZ3" s="26">
        <f>+[13]nez!$EH$101</f>
        <v>135300</v>
      </c>
      <c r="LA3" s="26">
        <v>132496</v>
      </c>
      <c r="LB3" s="75">
        <v>135536</v>
      </c>
      <c r="LC3" s="26">
        <v>143098</v>
      </c>
      <c r="LD3" s="26">
        <f>+NEZ15_17!F20*1000</f>
        <v>150917</v>
      </c>
      <c r="LE3" s="26">
        <f>+NEZ15_17!G20*1000</f>
        <v>159072</v>
      </c>
    </row>
    <row r="4" spans="1:317">
      <c r="IJ4" s="35" t="s">
        <v>21</v>
      </c>
      <c r="IK4" s="34" t="s">
        <v>22</v>
      </c>
    </row>
    <row r="5" spans="1:317">
      <c r="KG5" s="68"/>
    </row>
    <row r="7" spans="1:31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NEZ15_17</vt:lpstr>
      <vt:lpstr>List1</vt:lpstr>
      <vt:lpstr>List2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2017-05-05T06:24:27Z</cp:lastPrinted>
  <dcterms:created xsi:type="dcterms:W3CDTF">1999-01-28T12:55:26Z</dcterms:created>
  <dcterms:modified xsi:type="dcterms:W3CDTF">2017-05-05T06:24:40Z</dcterms:modified>
</cp:coreProperties>
</file>