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O:\sd_0118\07 NPO (Národní plán obnovy)\02 Sociální infrastruktura se zvýšenou energetickou účinností\Výzva 31_22_044\Revize č. 2\revize ve wordu\Přílohy výzvy\"/>
    </mc:Choice>
  </mc:AlternateContent>
  <xr:revisionPtr revIDLastSave="0" documentId="13_ncr:1_{E2B9E1EA-917E-4D18-924E-78E23FAA9264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podrobný" sheetId="2" r:id="rId1"/>
    <sheet name="sumář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" i="2" l="1"/>
  <c r="M3" i="2"/>
  <c r="M4" i="2"/>
  <c r="N3" i="2"/>
  <c r="M172" i="2"/>
  <c r="I186" i="2"/>
  <c r="G186" i="2"/>
  <c r="O3" i="2"/>
  <c r="G116" i="2"/>
  <c r="G113" i="2"/>
  <c r="G104" i="2"/>
  <c r="G89" i="2"/>
  <c r="G75" i="2"/>
  <c r="G72" i="2"/>
  <c r="H68" i="2"/>
  <c r="G66" i="2"/>
  <c r="G34" i="2"/>
  <c r="G29" i="2" s="1"/>
  <c r="H29" i="2"/>
  <c r="G27" i="2"/>
  <c r="G23" i="2" s="1"/>
  <c r="I23" i="2" s="1"/>
  <c r="H23" i="2"/>
  <c r="G15" i="2"/>
  <c r="G13" i="2" s="1"/>
  <c r="H9" i="2"/>
  <c r="G96" i="2"/>
  <c r="G31" i="2"/>
  <c r="I16" i="2"/>
  <c r="G12" i="2"/>
  <c r="G10" i="2"/>
  <c r="G9" i="2" s="1"/>
  <c r="G16" i="2"/>
  <c r="G11" i="2"/>
  <c r="I9" i="2" l="1"/>
  <c r="H112" i="2"/>
  <c r="H106" i="2"/>
  <c r="H85" i="2"/>
  <c r="G55" i="2"/>
  <c r="G37" i="2"/>
  <c r="G33" i="2"/>
  <c r="G26" i="2"/>
  <c r="G30" i="2" l="1"/>
  <c r="D50" i="1"/>
  <c r="D30" i="1"/>
  <c r="H13" i="2"/>
  <c r="G181" i="2"/>
  <c r="I181" i="2" s="1"/>
  <c r="J181" i="2" s="1"/>
  <c r="G176" i="2"/>
  <c r="I176" i="2" s="1"/>
  <c r="J176" i="2" s="1"/>
  <c r="G171" i="2"/>
  <c r="G154" i="2"/>
  <c r="G142" i="2"/>
  <c r="G137" i="2"/>
  <c r="I137" i="2" s="1"/>
  <c r="J137" i="2" s="1"/>
  <c r="H117" i="2"/>
  <c r="D31" i="1" s="1"/>
  <c r="G93" i="2"/>
  <c r="H90" i="2"/>
  <c r="D25" i="1" s="1"/>
  <c r="G84" i="2"/>
  <c r="I84" i="2" s="1"/>
  <c r="J84" i="2" s="1"/>
  <c r="H80" i="2"/>
  <c r="D23" i="1" s="1"/>
  <c r="H75" i="2"/>
  <c r="G79" i="2"/>
  <c r="I72" i="2"/>
  <c r="J72" i="2" s="1"/>
  <c r="G73" i="2"/>
  <c r="I73" i="2" s="1"/>
  <c r="J73" i="2" s="1"/>
  <c r="G65" i="2"/>
  <c r="H61" i="2"/>
  <c r="H60" i="2" s="1"/>
  <c r="D17" i="1" s="1"/>
  <c r="G59" i="2"/>
  <c r="G53" i="2"/>
  <c r="G46" i="2"/>
  <c r="G45" i="2"/>
  <c r="H40" i="2"/>
  <c r="D13" i="1" s="1"/>
  <c r="H54" i="2"/>
  <c r="D16" i="1" s="1"/>
  <c r="H48" i="2"/>
  <c r="D15" i="1" s="1"/>
  <c r="H35" i="2"/>
  <c r="D12" i="1" s="1"/>
  <c r="D11" i="1"/>
  <c r="D9" i="1"/>
  <c r="H18" i="2"/>
  <c r="D8" i="1" s="1"/>
  <c r="G39" i="2"/>
  <c r="I39" i="2" s="1"/>
  <c r="J39" i="2" s="1"/>
  <c r="G17" i="2"/>
  <c r="I17" i="2" s="1"/>
  <c r="J17" i="2" s="1"/>
  <c r="G131" i="2"/>
  <c r="I131" i="2" s="1"/>
  <c r="J131" i="2" s="1"/>
  <c r="G126" i="2"/>
  <c r="I126" i="2" s="1"/>
  <c r="J126" i="2" s="1"/>
  <c r="G120" i="2"/>
  <c r="I120" i="2" s="1"/>
  <c r="J120" i="2" s="1"/>
  <c r="G111" i="2"/>
  <c r="G105" i="2"/>
  <c r="I105" i="2" s="1"/>
  <c r="J105" i="2" s="1"/>
  <c r="H100" i="2"/>
  <c r="D28" i="1" s="1"/>
  <c r="H95" i="2"/>
  <c r="D27" i="1" s="1"/>
  <c r="G99" i="2"/>
  <c r="D20" i="1"/>
  <c r="I55" i="2"/>
  <c r="J55" i="2" s="1"/>
  <c r="H133" i="2"/>
  <c r="D36" i="1" s="1"/>
  <c r="J186" i="2"/>
  <c r="J66" i="2"/>
  <c r="J65" i="2"/>
  <c r="J59" i="2"/>
  <c r="J53" i="2"/>
  <c r="J46" i="2"/>
  <c r="J45" i="2"/>
  <c r="J34" i="2"/>
  <c r="J27" i="2"/>
  <c r="J22" i="2"/>
  <c r="I79" i="2"/>
  <c r="J79" i="2" s="1"/>
  <c r="I89" i="2"/>
  <c r="J89" i="2" s="1"/>
  <c r="I93" i="2"/>
  <c r="J93" i="2" s="1"/>
  <c r="I111" i="2"/>
  <c r="J111" i="2" s="1"/>
  <c r="I142" i="2"/>
  <c r="J142" i="2" s="1"/>
  <c r="I149" i="2"/>
  <c r="J149" i="2" s="1"/>
  <c r="I154" i="2"/>
  <c r="J154" i="2" s="1"/>
  <c r="I160" i="2"/>
  <c r="J160" i="2" s="1"/>
  <c r="I165" i="2"/>
  <c r="J165" i="2" s="1"/>
  <c r="I171" i="2"/>
  <c r="J171" i="2" s="1"/>
  <c r="G50" i="2"/>
  <c r="I50" i="2" s="1"/>
  <c r="J50" i="2" s="1"/>
  <c r="H182" i="2"/>
  <c r="D49" i="1" s="1"/>
  <c r="H177" i="2"/>
  <c r="D48" i="1" s="1"/>
  <c r="H172" i="2"/>
  <c r="D47" i="1" s="1"/>
  <c r="H167" i="2"/>
  <c r="D46" i="1" s="1"/>
  <c r="H161" i="2"/>
  <c r="D44" i="1" s="1"/>
  <c r="H156" i="2"/>
  <c r="D43" i="1" s="1"/>
  <c r="H150" i="2"/>
  <c r="D41" i="1" s="1"/>
  <c r="H145" i="2"/>
  <c r="D40" i="1" s="1"/>
  <c r="H138" i="2"/>
  <c r="D37" i="1" s="1"/>
  <c r="H122" i="2"/>
  <c r="D33" i="1" s="1"/>
  <c r="D29" i="1"/>
  <c r="D24" i="1"/>
  <c r="I99" i="2" l="1"/>
  <c r="J99" i="2" s="1"/>
  <c r="G40" i="2"/>
  <c r="H74" i="2"/>
  <c r="D22" i="1"/>
  <c r="H67" i="2"/>
  <c r="D19" i="1" s="1"/>
  <c r="D18" i="1"/>
  <c r="H47" i="2"/>
  <c r="D14" i="1" s="1"/>
  <c r="H94" i="2"/>
  <c r="D26" i="1" s="1"/>
  <c r="H28" i="2"/>
  <c r="D10" i="1" s="1"/>
  <c r="H166" i="2"/>
  <c r="D45" i="1" s="1"/>
  <c r="H155" i="2"/>
  <c r="D42" i="1" s="1"/>
  <c r="H144" i="2"/>
  <c r="D39" i="1" s="1"/>
  <c r="H132" i="2"/>
  <c r="D35" i="1" s="1"/>
  <c r="G44" i="2"/>
  <c r="I44" i="2" s="1"/>
  <c r="J44" i="2" s="1"/>
  <c r="G43" i="2"/>
  <c r="I43" i="2" s="1"/>
  <c r="J43" i="2" s="1"/>
  <c r="G42" i="2"/>
  <c r="I42" i="2" s="1"/>
  <c r="J42" i="2" s="1"/>
  <c r="G41" i="2"/>
  <c r="I41" i="2" s="1"/>
  <c r="J41" i="2" s="1"/>
  <c r="G118" i="2"/>
  <c r="I118" i="2" s="1"/>
  <c r="J118" i="2" s="1"/>
  <c r="I116" i="2"/>
  <c r="J116" i="2" s="1"/>
  <c r="G101" i="2"/>
  <c r="I101" i="2" s="1"/>
  <c r="J101" i="2" s="1"/>
  <c r="G81" i="2"/>
  <c r="I81" i="2" s="1"/>
  <c r="J81" i="2" s="1"/>
  <c r="G76" i="2"/>
  <c r="I76" i="2" s="1"/>
  <c r="J76" i="2" s="1"/>
  <c r="G78" i="2"/>
  <c r="I78" i="2" s="1"/>
  <c r="J78" i="2" s="1"/>
  <c r="G77" i="2"/>
  <c r="I77" i="2" s="1"/>
  <c r="J77" i="2" s="1"/>
  <c r="I33" i="2"/>
  <c r="J33" i="2" s="1"/>
  <c r="G32" i="2"/>
  <c r="I32" i="2" s="1"/>
  <c r="J32" i="2" s="1"/>
  <c r="I31" i="2"/>
  <c r="J31" i="2" s="1"/>
  <c r="I30" i="2"/>
  <c r="J30" i="2" s="1"/>
  <c r="I26" i="2"/>
  <c r="J26" i="2" s="1"/>
  <c r="G25" i="2"/>
  <c r="I25" i="2" s="1"/>
  <c r="J25" i="2" s="1"/>
  <c r="G24" i="2"/>
  <c r="I24" i="2" s="1"/>
  <c r="J24" i="2" s="1"/>
  <c r="G20" i="2"/>
  <c r="I20" i="2" s="1"/>
  <c r="J20" i="2" s="1"/>
  <c r="G19" i="2"/>
  <c r="I19" i="2" s="1"/>
  <c r="J19" i="2" s="1"/>
  <c r="J16" i="2"/>
  <c r="I15" i="2"/>
  <c r="J15" i="2" s="1"/>
  <c r="G14" i="2"/>
  <c r="D21" i="1" l="1"/>
  <c r="I12" i="2"/>
  <c r="J12" i="2" s="1"/>
  <c r="I40" i="2"/>
  <c r="I96" i="2"/>
  <c r="J96" i="2" s="1"/>
  <c r="H143" i="2"/>
  <c r="D38" i="1" s="1"/>
  <c r="I14" i="2"/>
  <c r="J14" i="2" s="1"/>
  <c r="I13" i="2"/>
  <c r="C50" i="1"/>
  <c r="J13" i="2" l="1"/>
  <c r="J40" i="2"/>
  <c r="N40" i="2"/>
  <c r="L40" i="2"/>
  <c r="G8" i="2"/>
  <c r="C13" i="1"/>
  <c r="G185" i="2"/>
  <c r="I185" i="2" s="1"/>
  <c r="J185" i="2" s="1"/>
  <c r="G184" i="2"/>
  <c r="I184" i="2" s="1"/>
  <c r="J184" i="2" s="1"/>
  <c r="G183" i="2"/>
  <c r="I183" i="2" s="1"/>
  <c r="J183" i="2" s="1"/>
  <c r="G180" i="2"/>
  <c r="I180" i="2" s="1"/>
  <c r="J180" i="2" s="1"/>
  <c r="G179" i="2"/>
  <c r="I179" i="2" s="1"/>
  <c r="J179" i="2" s="1"/>
  <c r="G178" i="2"/>
  <c r="I178" i="2" s="1"/>
  <c r="J178" i="2" s="1"/>
  <c r="G175" i="2"/>
  <c r="I175" i="2" s="1"/>
  <c r="J175" i="2" s="1"/>
  <c r="G174" i="2"/>
  <c r="I174" i="2" s="1"/>
  <c r="J174" i="2" s="1"/>
  <c r="G173" i="2"/>
  <c r="I173" i="2" s="1"/>
  <c r="J173" i="2" s="1"/>
  <c r="G170" i="2"/>
  <c r="I170" i="2" s="1"/>
  <c r="J170" i="2" s="1"/>
  <c r="G169" i="2"/>
  <c r="I169" i="2" s="1"/>
  <c r="J169" i="2" s="1"/>
  <c r="G168" i="2"/>
  <c r="I168" i="2" s="1"/>
  <c r="J168" i="2" s="1"/>
  <c r="G164" i="2"/>
  <c r="I164" i="2" s="1"/>
  <c r="J164" i="2" s="1"/>
  <c r="G163" i="2"/>
  <c r="I163" i="2" s="1"/>
  <c r="J163" i="2" s="1"/>
  <c r="G162" i="2"/>
  <c r="I162" i="2" s="1"/>
  <c r="J162" i="2" s="1"/>
  <c r="G159" i="2"/>
  <c r="I159" i="2" s="1"/>
  <c r="J159" i="2" s="1"/>
  <c r="G158" i="2"/>
  <c r="I158" i="2" s="1"/>
  <c r="J158" i="2" s="1"/>
  <c r="G157" i="2"/>
  <c r="I157" i="2" s="1"/>
  <c r="J157" i="2" s="1"/>
  <c r="G153" i="2"/>
  <c r="I153" i="2" s="1"/>
  <c r="J153" i="2" s="1"/>
  <c r="G152" i="2"/>
  <c r="I152" i="2" s="1"/>
  <c r="J152" i="2" s="1"/>
  <c r="G151" i="2"/>
  <c r="I151" i="2" s="1"/>
  <c r="J151" i="2" s="1"/>
  <c r="G148" i="2"/>
  <c r="I148" i="2" s="1"/>
  <c r="J148" i="2" s="1"/>
  <c r="G147" i="2"/>
  <c r="I147" i="2" s="1"/>
  <c r="J147" i="2" s="1"/>
  <c r="G146" i="2"/>
  <c r="I146" i="2" s="1"/>
  <c r="J146" i="2" s="1"/>
  <c r="G141" i="2"/>
  <c r="I141" i="2" s="1"/>
  <c r="J141" i="2" s="1"/>
  <c r="G140" i="2"/>
  <c r="I140" i="2" s="1"/>
  <c r="J140" i="2" s="1"/>
  <c r="G139" i="2"/>
  <c r="I139" i="2" s="1"/>
  <c r="J139" i="2" s="1"/>
  <c r="G136" i="2"/>
  <c r="I136" i="2" s="1"/>
  <c r="J136" i="2" s="1"/>
  <c r="G135" i="2"/>
  <c r="I135" i="2" s="1"/>
  <c r="J135" i="2" s="1"/>
  <c r="G134" i="2"/>
  <c r="G130" i="2"/>
  <c r="I130" i="2" s="1"/>
  <c r="J130" i="2" s="1"/>
  <c r="G129" i="2"/>
  <c r="I129" i="2" s="1"/>
  <c r="J129" i="2" s="1"/>
  <c r="G128" i="2"/>
  <c r="I128" i="2" s="1"/>
  <c r="J128" i="2" s="1"/>
  <c r="G125" i="2"/>
  <c r="I125" i="2" s="1"/>
  <c r="J125" i="2" s="1"/>
  <c r="G124" i="2"/>
  <c r="I124" i="2" s="1"/>
  <c r="J124" i="2" s="1"/>
  <c r="G123" i="2"/>
  <c r="G119" i="2"/>
  <c r="I119" i="2" s="1"/>
  <c r="J119" i="2" s="1"/>
  <c r="G115" i="2"/>
  <c r="I115" i="2" s="1"/>
  <c r="J115" i="2" s="1"/>
  <c r="G114" i="2"/>
  <c r="I114" i="2" s="1"/>
  <c r="J114" i="2" s="1"/>
  <c r="I113" i="2"/>
  <c r="J113" i="2" s="1"/>
  <c r="G110" i="2"/>
  <c r="I110" i="2" s="1"/>
  <c r="J110" i="2" s="1"/>
  <c r="G109" i="2"/>
  <c r="I109" i="2" s="1"/>
  <c r="J109" i="2" s="1"/>
  <c r="G108" i="2"/>
  <c r="I108" i="2" s="1"/>
  <c r="J108" i="2" s="1"/>
  <c r="G107" i="2"/>
  <c r="I107" i="2" s="1"/>
  <c r="J107" i="2" s="1"/>
  <c r="I104" i="2"/>
  <c r="J104" i="2" s="1"/>
  <c r="G103" i="2"/>
  <c r="I103" i="2" s="1"/>
  <c r="J103" i="2" s="1"/>
  <c r="G102" i="2"/>
  <c r="I102" i="2" s="1"/>
  <c r="J102" i="2" s="1"/>
  <c r="G98" i="2"/>
  <c r="G97" i="2"/>
  <c r="G92" i="2"/>
  <c r="I92" i="2" s="1"/>
  <c r="J92" i="2" s="1"/>
  <c r="G91" i="2"/>
  <c r="I91" i="2" s="1"/>
  <c r="J91" i="2" s="1"/>
  <c r="G88" i="2"/>
  <c r="I88" i="2" s="1"/>
  <c r="J88" i="2" s="1"/>
  <c r="G87" i="2"/>
  <c r="I87" i="2" s="1"/>
  <c r="J87" i="2" s="1"/>
  <c r="G86" i="2"/>
  <c r="I86" i="2" s="1"/>
  <c r="J86" i="2" s="1"/>
  <c r="G83" i="2"/>
  <c r="I83" i="2" s="1"/>
  <c r="J83" i="2" s="1"/>
  <c r="G82" i="2"/>
  <c r="I82" i="2" s="1"/>
  <c r="J82" i="2" s="1"/>
  <c r="G71" i="2"/>
  <c r="I71" i="2" s="1"/>
  <c r="J71" i="2" s="1"/>
  <c r="G70" i="2"/>
  <c r="I70" i="2" s="1"/>
  <c r="J70" i="2" s="1"/>
  <c r="G69" i="2"/>
  <c r="G64" i="2"/>
  <c r="I64" i="2" s="1"/>
  <c r="J64" i="2" s="1"/>
  <c r="G63" i="2"/>
  <c r="I63" i="2" s="1"/>
  <c r="J63" i="2" s="1"/>
  <c r="G62" i="2"/>
  <c r="G58" i="2"/>
  <c r="I58" i="2" s="1"/>
  <c r="J58" i="2" s="1"/>
  <c r="G57" i="2"/>
  <c r="I57" i="2" s="1"/>
  <c r="J57" i="2" s="1"/>
  <c r="G56" i="2"/>
  <c r="I56" i="2" s="1"/>
  <c r="J56" i="2" s="1"/>
  <c r="G52" i="2"/>
  <c r="I52" i="2" s="1"/>
  <c r="J52" i="2" s="1"/>
  <c r="G51" i="2"/>
  <c r="I51" i="2" s="1"/>
  <c r="J51" i="2" s="1"/>
  <c r="G49" i="2"/>
  <c r="I49" i="2" s="1"/>
  <c r="J49" i="2" s="1"/>
  <c r="G38" i="2"/>
  <c r="I38" i="2" s="1"/>
  <c r="J38" i="2" s="1"/>
  <c r="I37" i="2"/>
  <c r="J37" i="2" s="1"/>
  <c r="G36" i="2"/>
  <c r="I36" i="2" s="1"/>
  <c r="J36" i="2" s="1"/>
  <c r="G21" i="2"/>
  <c r="I98" i="2" l="1"/>
  <c r="J98" i="2" s="1"/>
  <c r="G95" i="2"/>
  <c r="I97" i="2"/>
  <c r="J97" i="2" s="1"/>
  <c r="I123" i="2"/>
  <c r="J123" i="2" s="1"/>
  <c r="G122" i="2"/>
  <c r="I69" i="2"/>
  <c r="J69" i="2" s="1"/>
  <c r="G68" i="2"/>
  <c r="I68" i="2" s="1"/>
  <c r="I62" i="2"/>
  <c r="J62" i="2" s="1"/>
  <c r="G61" i="2"/>
  <c r="I134" i="2"/>
  <c r="J134" i="2" s="1"/>
  <c r="G133" i="2"/>
  <c r="I133" i="2" s="1"/>
  <c r="C7" i="1"/>
  <c r="G18" i="2"/>
  <c r="I18" i="2" s="1"/>
  <c r="I21" i="2"/>
  <c r="J21" i="2" s="1"/>
  <c r="G48" i="2"/>
  <c r="I48" i="2" s="1"/>
  <c r="G35" i="2"/>
  <c r="G117" i="2"/>
  <c r="G80" i="2"/>
  <c r="G112" i="2"/>
  <c r="G145" i="2"/>
  <c r="I145" i="2" s="1"/>
  <c r="I29" i="2"/>
  <c r="G90" i="2"/>
  <c r="I90" i="2" s="1"/>
  <c r="G85" i="2"/>
  <c r="I85" i="2" s="1"/>
  <c r="G100" i="2"/>
  <c r="I100" i="2" s="1"/>
  <c r="G138" i="2"/>
  <c r="I138" i="2" s="1"/>
  <c r="G172" i="2"/>
  <c r="I172" i="2" s="1"/>
  <c r="G54" i="2"/>
  <c r="I54" i="2" s="1"/>
  <c r="I75" i="2"/>
  <c r="G106" i="2"/>
  <c r="I106" i="2" s="1"/>
  <c r="G127" i="2"/>
  <c r="G150" i="2"/>
  <c r="I150" i="2" s="1"/>
  <c r="G167" i="2"/>
  <c r="I167" i="2" s="1"/>
  <c r="G182" i="2"/>
  <c r="I182" i="2" s="1"/>
  <c r="G156" i="2"/>
  <c r="I156" i="2" s="1"/>
  <c r="G161" i="2"/>
  <c r="I161" i="2" s="1"/>
  <c r="G177" i="2"/>
  <c r="I177" i="2" s="1"/>
  <c r="J182" i="2" l="1"/>
  <c r="O182" i="2"/>
  <c r="M182" i="2"/>
  <c r="J177" i="2"/>
  <c r="O177" i="2"/>
  <c r="M177" i="2"/>
  <c r="J172" i="2"/>
  <c r="O172" i="2"/>
  <c r="J167" i="2"/>
  <c r="O167" i="2"/>
  <c r="M167" i="2"/>
  <c r="J161" i="2"/>
  <c r="M161" i="2"/>
  <c r="O161" i="2"/>
  <c r="J156" i="2"/>
  <c r="O156" i="2"/>
  <c r="L156" i="2"/>
  <c r="J150" i="2"/>
  <c r="O150" i="2"/>
  <c r="M150" i="2"/>
  <c r="J145" i="2"/>
  <c r="O145" i="2"/>
  <c r="L145" i="2"/>
  <c r="J138" i="2"/>
  <c r="N138" i="2"/>
  <c r="M138" i="2"/>
  <c r="J133" i="2"/>
  <c r="L133" i="2"/>
  <c r="N133" i="2"/>
  <c r="J106" i="2"/>
  <c r="M106" i="2"/>
  <c r="N106" i="2"/>
  <c r="J100" i="2"/>
  <c r="N100" i="2"/>
  <c r="M100" i="2"/>
  <c r="J90" i="2"/>
  <c r="N90" i="2"/>
  <c r="M90" i="2"/>
  <c r="J85" i="2"/>
  <c r="N85" i="2"/>
  <c r="M85" i="2"/>
  <c r="J75" i="2"/>
  <c r="N75" i="2"/>
  <c r="M75" i="2"/>
  <c r="J68" i="2"/>
  <c r="L68" i="2"/>
  <c r="N68" i="2"/>
  <c r="J54" i="2"/>
  <c r="N54" i="2"/>
  <c r="M54" i="2"/>
  <c r="J48" i="2"/>
  <c r="N48" i="2"/>
  <c r="M48" i="2"/>
  <c r="J29" i="2"/>
  <c r="N29" i="2"/>
  <c r="L29" i="2"/>
  <c r="J23" i="2"/>
  <c r="L23" i="2"/>
  <c r="N23" i="2"/>
  <c r="J18" i="2"/>
  <c r="L18" i="2"/>
  <c r="N18" i="2"/>
  <c r="G121" i="2"/>
  <c r="C31" i="1"/>
  <c r="I117" i="2"/>
  <c r="C30" i="1"/>
  <c r="I112" i="2"/>
  <c r="I95" i="2"/>
  <c r="C23" i="1"/>
  <c r="I80" i="2"/>
  <c r="G60" i="2"/>
  <c r="I60" i="2" s="1"/>
  <c r="J60" i="2" s="1"/>
  <c r="I61" i="2"/>
  <c r="I35" i="2"/>
  <c r="G7" i="2"/>
  <c r="C8" i="1"/>
  <c r="C27" i="1"/>
  <c r="G47" i="2"/>
  <c r="I47" i="2" s="1"/>
  <c r="J47" i="2" s="1"/>
  <c r="C11" i="1"/>
  <c r="G28" i="2"/>
  <c r="I28" i="2" s="1"/>
  <c r="J28" i="2" s="1"/>
  <c r="G166" i="2"/>
  <c r="I166" i="2" s="1"/>
  <c r="J166" i="2" s="1"/>
  <c r="G94" i="2"/>
  <c r="C20" i="1"/>
  <c r="G67" i="2"/>
  <c r="C22" i="1"/>
  <c r="G74" i="2"/>
  <c r="G144" i="2"/>
  <c r="C9" i="1"/>
  <c r="C43" i="1"/>
  <c r="C46" i="1"/>
  <c r="C29" i="1"/>
  <c r="C16" i="1"/>
  <c r="C37" i="1"/>
  <c r="C25" i="1"/>
  <c r="C41" i="1"/>
  <c r="C48" i="1"/>
  <c r="C40" i="1"/>
  <c r="C12" i="1"/>
  <c r="C24" i="1"/>
  <c r="C44" i="1"/>
  <c r="C49" i="1"/>
  <c r="C34" i="1"/>
  <c r="C18" i="1"/>
  <c r="C47" i="1"/>
  <c r="C36" i="1"/>
  <c r="C28" i="1"/>
  <c r="C15" i="1"/>
  <c r="G132" i="2"/>
  <c r="G155" i="2"/>
  <c r="I74" i="2" l="1"/>
  <c r="J74" i="2" s="1"/>
  <c r="J117" i="2"/>
  <c r="N117" i="2"/>
  <c r="M117" i="2"/>
  <c r="J112" i="2"/>
  <c r="N112" i="2"/>
  <c r="M112" i="2"/>
  <c r="J95" i="2"/>
  <c r="N95" i="2"/>
  <c r="M95" i="2"/>
  <c r="J80" i="2"/>
  <c r="N80" i="2"/>
  <c r="M80" i="2"/>
  <c r="J61" i="2"/>
  <c r="N61" i="2"/>
  <c r="L61" i="2"/>
  <c r="J35" i="2"/>
  <c r="L35" i="2"/>
  <c r="N35" i="2"/>
  <c r="C45" i="1"/>
  <c r="C39" i="1"/>
  <c r="I144" i="2"/>
  <c r="J144" i="2" s="1"/>
  <c r="C42" i="1"/>
  <c r="I155" i="2"/>
  <c r="J155" i="2" s="1"/>
  <c r="C35" i="1"/>
  <c r="I132" i="2"/>
  <c r="J132" i="2" s="1"/>
  <c r="C26" i="1"/>
  <c r="I94" i="2"/>
  <c r="J94" i="2" s="1"/>
  <c r="C19" i="1"/>
  <c r="I67" i="2"/>
  <c r="J67" i="2" s="1"/>
  <c r="C17" i="1"/>
  <c r="C14" i="1"/>
  <c r="C10" i="1"/>
  <c r="C6" i="1"/>
  <c r="G143" i="2"/>
  <c r="I143" i="2" s="1"/>
  <c r="J143" i="2" s="1"/>
  <c r="C21" i="1"/>
  <c r="G6" i="2"/>
  <c r="O4" i="2"/>
  <c r="C38" i="1" l="1"/>
  <c r="C5" i="1"/>
  <c r="H127" i="2" l="1"/>
  <c r="D34" i="1" s="1"/>
  <c r="H121" i="2" l="1"/>
  <c r="I127" i="2"/>
  <c r="J127" i="2" l="1"/>
  <c r="M127" i="2"/>
  <c r="N127" i="2"/>
  <c r="D32" i="1"/>
  <c r="I121" i="2" l="1"/>
  <c r="J121" i="2" s="1"/>
  <c r="C32" i="1"/>
  <c r="G5" i="2"/>
  <c r="C4" i="1" l="1"/>
  <c r="G4" i="2"/>
  <c r="G3" i="2" l="1"/>
  <c r="C3" i="1"/>
  <c r="C2" i="1" l="1"/>
  <c r="I122" i="2"/>
  <c r="C33" i="1"/>
  <c r="J122" i="2" l="1"/>
  <c r="L122" i="2"/>
  <c r="N122" i="2"/>
  <c r="H8" i="2"/>
  <c r="I8" i="2" s="1"/>
  <c r="J9" i="2"/>
  <c r="I10" i="2"/>
  <c r="J10" i="2" s="1"/>
  <c r="I11" i="2"/>
  <c r="J11" i="2" s="1"/>
  <c r="D7" i="1" l="1"/>
  <c r="N8" i="2"/>
  <c r="N4" i="2" s="1"/>
  <c r="L8" i="2"/>
  <c r="L4" i="2" s="1"/>
  <c r="J8" i="2"/>
  <c r="H7" i="2"/>
  <c r="D6" i="1" l="1"/>
  <c r="I7" i="2"/>
  <c r="J7" i="2" s="1"/>
  <c r="H6" i="2"/>
  <c r="D5" i="1" l="1"/>
  <c r="H5" i="2"/>
  <c r="I6" i="2"/>
  <c r="J6" i="2" s="1"/>
  <c r="H4" i="2" l="1"/>
  <c r="D4" i="1"/>
  <c r="I5" i="2"/>
  <c r="J5" i="2" s="1"/>
  <c r="D3" i="1" l="1"/>
  <c r="H3" i="2"/>
  <c r="I4" i="2"/>
  <c r="J4" i="2" l="1"/>
  <c r="K5" i="2"/>
  <c r="K7" i="2"/>
  <c r="K4" i="2"/>
  <c r="K9" i="2" s="1"/>
  <c r="I3" i="2"/>
  <c r="J3" i="2" s="1"/>
  <c r="D2" i="1"/>
  <c r="K8" i="2" l="1"/>
  <c r="K1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Kazdová Marcela Ing. (MPSV)</author>
  </authors>
  <commentList>
    <comment ref="C9" authorId="0" shapeId="0" xr:uid="{9FE1D2F9-445D-4C8A-8B6D-96943E6B5DDC}">
      <text>
        <r>
          <rPr>
            <sz val="9"/>
            <color indexed="81"/>
            <rFont val="Tahoma"/>
            <family val="2"/>
            <charset val="238"/>
          </rPr>
          <t xml:space="preserve">Podrobněji viz kap. 4.1 ve Specifických pravidlech.
</t>
        </r>
      </text>
    </comment>
    <comment ref="B10" authorId="0" shapeId="0" xr:uid="{DFC6D188-F72F-4214-9C9F-98EADA2F038C}">
      <text>
        <r>
          <rPr>
            <sz val="9"/>
            <color indexed="81"/>
            <rFont val="Tahoma"/>
            <family val="2"/>
            <charset val="238"/>
          </rPr>
          <t>V případě potřeby je možné u všech kapitol vkládat pod poslední číslovaný řádek další řádky. Nevyužité řádky neodmazávejte, nechte je nevyplněné.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13" authorId="0" shapeId="0" xr:uid="{B80E47A4-2F4E-4296-B9F6-B7E04A74A9A7}">
      <text>
        <r>
          <rPr>
            <sz val="9"/>
            <color indexed="81"/>
            <rFont val="Tahoma"/>
            <family val="2"/>
            <charset val="238"/>
          </rPr>
          <t>Jedná se o nákupu opuštěných ploch a ploch dříve využívaných k průmyslovým účelům, které zahrnují budovy. Podrobněji viz kap. 4.1 ve Specifických pravidlech.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export</author>
  </authors>
  <commentList>
    <comment ref="A1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Kod</t>
        </r>
      </text>
    </comment>
    <comment ref="B1" authorId="0" shapeId="0" xr:uid="{00000000-0006-0000-0000-000002000000}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Nazev</t>
        </r>
      </text>
    </comment>
    <comment ref="E1" authorId="0" shapeId="0" xr:uid="{00000000-0006-0000-0000-000010000000}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Procento</t>
        </r>
      </text>
    </comment>
  </commentList>
</comments>
</file>

<file path=xl/sharedStrings.xml><?xml version="1.0" encoding="utf-8"?>
<sst xmlns="http://schemas.openxmlformats.org/spreadsheetml/2006/main" count="287" uniqueCount="209">
  <si>
    <t>Kód</t>
  </si>
  <si>
    <t>Název</t>
  </si>
  <si>
    <t>1</t>
  </si>
  <si>
    <t>Celkové výdaje</t>
  </si>
  <si>
    <t>1.1</t>
  </si>
  <si>
    <t>Celkové způsobilé výdaje</t>
  </si>
  <si>
    <t>1.1.1</t>
  </si>
  <si>
    <t>1.1.1.1</t>
  </si>
  <si>
    <t>1.1.1.1.1</t>
  </si>
  <si>
    <t>1.1.1.1.2</t>
  </si>
  <si>
    <t>1.1.1.2</t>
  </si>
  <si>
    <t>1.1.1.3</t>
  </si>
  <si>
    <t>1.1.1.3.1</t>
  </si>
  <si>
    <t>Příprava a realizace zadávacích a výběrových řízení</t>
  </si>
  <si>
    <t>1.1.1.4</t>
  </si>
  <si>
    <t>Pořízení dlouhodobého hmotného majetku - hlavní výdaj</t>
  </si>
  <si>
    <t>Pořízení dlouhodobého hmotného majetku - vedlejší výdaj</t>
  </si>
  <si>
    <t>Pořízení dlouhodobého nehmotného majetku - hlavní výdaj</t>
  </si>
  <si>
    <t>Pořízení dlouhodobého nehmotného majetku - vedlejší výdaj</t>
  </si>
  <si>
    <t>Pořízení drobného hmotného majetku - hlavní výdaj</t>
  </si>
  <si>
    <t>Pořízení drobného hmotného majetku - vedlejší výdaj</t>
  </si>
  <si>
    <t>Pořízení drobného nehmotného majetku - hlavní výdaj</t>
  </si>
  <si>
    <t>Pořízení drobného nehmotného majetku - vedlejší výdaj</t>
  </si>
  <si>
    <t>Nezpůsobilé výdaje</t>
  </si>
  <si>
    <r>
      <t xml:space="preserve">Pořízení drobného hmotného majetku </t>
    </r>
    <r>
      <rPr>
        <sz val="11"/>
        <color rgb="FFFF0000"/>
        <rFont val="Calibri"/>
        <family val="2"/>
        <charset val="238"/>
      </rPr>
      <t>- neinvestiční výdaj</t>
    </r>
  </si>
  <si>
    <r>
      <t xml:space="preserve">Nákup pozemků a staveb </t>
    </r>
    <r>
      <rPr>
        <sz val="11"/>
        <color rgb="FFFF0000"/>
        <rFont val="Calibri"/>
        <family val="2"/>
        <charset val="238"/>
      </rPr>
      <t>- investiční výdaj</t>
    </r>
  </si>
  <si>
    <r>
      <t>Pořízení dlouhodobého hmotného majetku (mimo stavbu)</t>
    </r>
    <r>
      <rPr>
        <sz val="11"/>
        <color rgb="FFFF0000"/>
        <rFont val="Calibri"/>
        <family val="2"/>
        <charset val="238"/>
      </rPr>
      <t xml:space="preserve"> - investiční výdaj</t>
    </r>
  </si>
  <si>
    <r>
      <t>Pořízení drobného nehmotného majetku</t>
    </r>
    <r>
      <rPr>
        <sz val="11"/>
        <color rgb="FFFF0000"/>
        <rFont val="Calibri"/>
        <family val="2"/>
        <charset val="238"/>
      </rPr>
      <t xml:space="preserve"> - neinvestiční výdaj</t>
    </r>
  </si>
  <si>
    <r>
      <t xml:space="preserve">Nákup služeb (vedlejší aktivity) </t>
    </r>
    <r>
      <rPr>
        <sz val="11"/>
        <color rgb="FFFF0000"/>
        <rFont val="Calibri"/>
        <family val="2"/>
        <charset val="238"/>
      </rPr>
      <t>- neinvestiční výdaj</t>
    </r>
  </si>
  <si>
    <r>
      <t xml:space="preserve">Stavby, stavební práce </t>
    </r>
    <r>
      <rPr>
        <sz val="11"/>
        <color rgb="FFFF0000"/>
        <rFont val="Calibri"/>
        <family val="2"/>
        <charset val="238"/>
      </rPr>
      <t>- investiční výdaj</t>
    </r>
  </si>
  <si>
    <t>1.1.1.4.1</t>
  </si>
  <si>
    <t>1.1.1.5</t>
  </si>
  <si>
    <t>1.1.1.5.1</t>
  </si>
  <si>
    <t>1.1.1.5.2</t>
  </si>
  <si>
    <t>1.1.1.6</t>
  </si>
  <si>
    <t>1.1.1.6.1</t>
  </si>
  <si>
    <t>1.1.1.6.2</t>
  </si>
  <si>
    <t>1.2</t>
  </si>
  <si>
    <r>
      <t xml:space="preserve">Pořízení dlouhodobého nehmotného majetku (mimo stavbu) </t>
    </r>
    <r>
      <rPr>
        <sz val="11"/>
        <color rgb="FFFF0000"/>
        <rFont val="Calibri"/>
        <family val="2"/>
        <charset val="238"/>
      </rPr>
      <t>investiční výdaj</t>
    </r>
  </si>
  <si>
    <t>Celkové způsobilé výdaje - investiční</t>
  </si>
  <si>
    <t>1.1.1.7</t>
  </si>
  <si>
    <t>1.1.1.7.1</t>
  </si>
  <si>
    <t>1.1.1.7.2</t>
  </si>
  <si>
    <t>Celkové způsobilé výdaje - neinvestiční</t>
  </si>
  <si>
    <t>1.1.2</t>
  </si>
  <si>
    <t>1.1.2.1</t>
  </si>
  <si>
    <t>1.1.2.2</t>
  </si>
  <si>
    <t>1.1.2.3</t>
  </si>
  <si>
    <t>1.1.2.1.1</t>
  </si>
  <si>
    <t>1.1.2.1.2</t>
  </si>
  <si>
    <t>1.1.2.2.1</t>
  </si>
  <si>
    <t>1.1.2.2.2</t>
  </si>
  <si>
    <t>1.1.2.3.1</t>
  </si>
  <si>
    <t>1.1.2.3.2</t>
  </si>
  <si>
    <t>1.1.2.3.3</t>
  </si>
  <si>
    <t>1.1.2.3.4</t>
  </si>
  <si>
    <t xml:space="preserve">Povinná publicita </t>
  </si>
  <si>
    <t>1.1.1.1.1.2</t>
  </si>
  <si>
    <t>1.1.1.1.1.1</t>
  </si>
  <si>
    <t>1.1.1.2.1</t>
  </si>
  <si>
    <t>1.1.1.2.2</t>
  </si>
  <si>
    <t>1.1.1.5.3</t>
  </si>
  <si>
    <t>1.1.1.5.4</t>
  </si>
  <si>
    <t>1.1.1.1.1.3</t>
  </si>
  <si>
    <t>1.1.1.1.2.2</t>
  </si>
  <si>
    <t>1.1.1.6.3</t>
  </si>
  <si>
    <t>1.1.1.6.4</t>
  </si>
  <si>
    <t>1.1.1.6.5</t>
  </si>
  <si>
    <t>1.1.1.8</t>
  </si>
  <si>
    <t>1.1.1.8.1</t>
  </si>
  <si>
    <t>1.1.1.8.2</t>
  </si>
  <si>
    <t>Úprava venkovních prostranství (např. oplocení, chodníky, bezbariérový vstup do objektu, parkovací stání, apod.) - vedlejší výdaj</t>
  </si>
  <si>
    <t>1.1.1.1.2.1</t>
  </si>
  <si>
    <r>
      <t xml:space="preserve">Projektová dokumentace </t>
    </r>
    <r>
      <rPr>
        <sz val="11"/>
        <color rgb="FFFF0000"/>
        <rFont val="Calibri"/>
        <family val="2"/>
        <charset val="238"/>
      </rPr>
      <t>(např. EIA, DUR, DOZU, DSP, DOS, DPS, ad.)</t>
    </r>
  </si>
  <si>
    <r>
      <t xml:space="preserve">Stavební práce a nemovitosti - hlavní výdaje </t>
    </r>
    <r>
      <rPr>
        <sz val="11"/>
        <color rgb="FFFF0000"/>
        <rFont val="Calibri"/>
        <family val="2"/>
        <charset val="238"/>
      </rPr>
      <t>- investiční výdaj</t>
    </r>
  </si>
  <si>
    <t xml:space="preserve">Pořízení pozemku </t>
  </si>
  <si>
    <t xml:space="preserve">Pořízení stavby </t>
  </si>
  <si>
    <t xml:space="preserve">Nákup práva stavby </t>
  </si>
  <si>
    <t>Stavby, stavební práce (novostavby)</t>
  </si>
  <si>
    <t xml:space="preserve">Stavební práce (stavební úpravy stávajících objektů) </t>
  </si>
  <si>
    <r>
      <t>Demolice - hlavní výdaje</t>
    </r>
    <r>
      <rPr>
        <sz val="11"/>
        <color rgb="FFFF0000"/>
        <rFont val="Calibri"/>
        <family val="2"/>
        <charset val="238"/>
      </rPr>
      <t xml:space="preserve"> - investiční výdaj</t>
    </r>
  </si>
  <si>
    <t xml:space="preserve">Demolice </t>
  </si>
  <si>
    <r>
      <t xml:space="preserve">Úprava venkovních prostranství (vč. parkovišť, zatravnění a ozelenění, zpevněných ploch, oplocení) </t>
    </r>
    <r>
      <rPr>
        <sz val="11"/>
        <color rgb="FFFF0000"/>
        <rFont val="Calibri"/>
        <family val="2"/>
        <charset val="238"/>
      </rPr>
      <t>- investiční výdaj</t>
    </r>
  </si>
  <si>
    <t xml:space="preserve">PENB, včetně příloh a protokolů, Energetický audit </t>
  </si>
  <si>
    <t>Další posudky (odborné a znalecké posudky, statik, apod.)</t>
  </si>
  <si>
    <t>Inženýrská činnost</t>
  </si>
  <si>
    <t>Technický dozor investora</t>
  </si>
  <si>
    <t>Autorský dozor</t>
  </si>
  <si>
    <t>Koordinátor BOZP</t>
  </si>
  <si>
    <r>
      <t>Projektová dokumentace - vedlejší výdaj</t>
    </r>
    <r>
      <rPr>
        <sz val="11"/>
        <color rgb="FFFF0000"/>
        <rFont val="Calibri"/>
        <family val="2"/>
        <charset val="238"/>
      </rPr>
      <t xml:space="preserve"> - investiční výdaj</t>
    </r>
  </si>
  <si>
    <t>Geologický průzkum, geologický posudek</t>
  </si>
  <si>
    <t>Studie proveditelnosti</t>
  </si>
  <si>
    <t>Podrobný položkový rozpočet</t>
  </si>
  <si>
    <t>měrná jednotka</t>
  </si>
  <si>
    <t>jednotková cena</t>
  </si>
  <si>
    <t>počet kusů</t>
  </si>
  <si>
    <t>hlavní výdaje</t>
  </si>
  <si>
    <t>vedlejší výdaje</t>
  </si>
  <si>
    <t>investiční výdaje</t>
  </si>
  <si>
    <t>neinvestiční výdaje</t>
  </si>
  <si>
    <r>
      <rPr>
        <b/>
        <sz val="11"/>
        <color rgb="FF0070C0"/>
        <rFont val="Calibri"/>
        <family val="2"/>
        <charset val="238"/>
      </rPr>
      <t xml:space="preserve">Nákup pozemků a staveb </t>
    </r>
    <r>
      <rPr>
        <b/>
        <sz val="11"/>
        <color theme="5" tint="-0.499984740745262"/>
        <rFont val="Calibri"/>
        <family val="2"/>
        <charset val="238"/>
      </rPr>
      <t>- investiční výdaj</t>
    </r>
  </si>
  <si>
    <t>1.1.1.1.1.1.1</t>
  </si>
  <si>
    <t>1.1.1.1.1.1.2</t>
  </si>
  <si>
    <t>1.1.1.1.1.2.1</t>
  </si>
  <si>
    <t>1.1.1.1.1.2.2</t>
  </si>
  <si>
    <t>1.1.1.1.1.3.1</t>
  </si>
  <si>
    <t>1.1.1.1.1.3.2</t>
  </si>
  <si>
    <r>
      <t xml:space="preserve">Stavby, stavební práce </t>
    </r>
    <r>
      <rPr>
        <b/>
        <sz val="11"/>
        <color theme="5" tint="-0.499984740745262"/>
        <rFont val="Calibri"/>
        <family val="2"/>
        <charset val="238"/>
      </rPr>
      <t>- investiční výdaj</t>
    </r>
  </si>
  <si>
    <t>1.1.1.1.2.1.1</t>
  </si>
  <si>
    <t>1.1.1.1.2.1.2</t>
  </si>
  <si>
    <t>1.1.1.1.2.1.3</t>
  </si>
  <si>
    <t>1.1.1.1.2.2.1</t>
  </si>
  <si>
    <t>1.1.1.1.2.2.2</t>
  </si>
  <si>
    <t>1.1.1.1.2.2.3</t>
  </si>
  <si>
    <t>1.1.1.2.1.1</t>
  </si>
  <si>
    <t>1.1.1.2.1.2</t>
  </si>
  <si>
    <t>1.1.1.2.1.3</t>
  </si>
  <si>
    <t>1.1.1.2.2.1</t>
  </si>
  <si>
    <t>1.1.1.2.2.2</t>
  </si>
  <si>
    <t>1.1.1.2.2.3</t>
  </si>
  <si>
    <t>1.1.1.3.1.1</t>
  </si>
  <si>
    <t>1.1.1.3.1.2</t>
  </si>
  <si>
    <t>Demolice - hlavní výdaj</t>
  </si>
  <si>
    <t>1.1.1.4.1.1</t>
  </si>
  <si>
    <t>1.1.1.4.1.2</t>
  </si>
  <si>
    <t>1.1.1.5.1.1</t>
  </si>
  <si>
    <t>1.1.1.5.1.2</t>
  </si>
  <si>
    <t>1.1.1.5.2.1</t>
  </si>
  <si>
    <t>1.1.1.5.2.2</t>
  </si>
  <si>
    <t>1.1.1.5.3.1</t>
  </si>
  <si>
    <t>1.1.1.5.3.2</t>
  </si>
  <si>
    <t>1.1.1.5.4.1</t>
  </si>
  <si>
    <t>1.1.1.5.4.2</t>
  </si>
  <si>
    <r>
      <t>Pořízení dlouhodobého hmotného majetku (mimo stavbu)</t>
    </r>
    <r>
      <rPr>
        <b/>
        <sz val="11"/>
        <color rgb="FFFF0000"/>
        <rFont val="Calibri"/>
        <family val="2"/>
        <charset val="238"/>
      </rPr>
      <t xml:space="preserve"> </t>
    </r>
    <r>
      <rPr>
        <b/>
        <sz val="11"/>
        <color theme="5" tint="-0.499984740745262"/>
        <rFont val="Calibri"/>
        <family val="2"/>
        <charset val="238"/>
      </rPr>
      <t>- investiční výdaj</t>
    </r>
  </si>
  <si>
    <t>1.1.1.6.1.1</t>
  </si>
  <si>
    <t>1.1.1.6.2.1</t>
  </si>
  <si>
    <t>1.1.1.6.2.2</t>
  </si>
  <si>
    <r>
      <t>Pořízení dlouhodobého nehmotného majetku (mimo stavbu)</t>
    </r>
    <r>
      <rPr>
        <b/>
        <sz val="11"/>
        <color theme="5" tint="-0.499984740745262"/>
        <rFont val="Calibri"/>
        <family val="2"/>
        <charset val="238"/>
      </rPr>
      <t xml:space="preserve"> - investiční výdaj</t>
    </r>
  </si>
  <si>
    <t>1.1.1.7.1.1</t>
  </si>
  <si>
    <t>1.1.1.7.1.2</t>
  </si>
  <si>
    <t>1.1.1.7.2.1</t>
  </si>
  <si>
    <t>1.1.1.7.2.2</t>
  </si>
  <si>
    <r>
      <t xml:space="preserve">Celkové způsobilé výdaje </t>
    </r>
    <r>
      <rPr>
        <b/>
        <sz val="11"/>
        <color rgb="FF7030A0"/>
        <rFont val="Calibri"/>
        <family val="2"/>
        <charset val="238"/>
      </rPr>
      <t>- neinvestiční</t>
    </r>
  </si>
  <si>
    <r>
      <t xml:space="preserve">Pořízení drobného hmotného majetku </t>
    </r>
    <r>
      <rPr>
        <b/>
        <sz val="11"/>
        <color rgb="FF7030A0"/>
        <rFont val="Calibri"/>
        <family val="2"/>
        <charset val="238"/>
      </rPr>
      <t>- neinvestiční výdaj</t>
    </r>
  </si>
  <si>
    <t>1.1.2.1.1.1</t>
  </si>
  <si>
    <t>1.1.2.1.1.2</t>
  </si>
  <si>
    <t>1.1.2.1.2.1</t>
  </si>
  <si>
    <t>1.1.2.1.2.2</t>
  </si>
  <si>
    <r>
      <t>Pořízení drobného nehmotného majetku</t>
    </r>
    <r>
      <rPr>
        <b/>
        <sz val="11"/>
        <color rgb="FFFF0000"/>
        <rFont val="Calibri"/>
        <family val="2"/>
        <charset val="238"/>
      </rPr>
      <t xml:space="preserve"> </t>
    </r>
    <r>
      <rPr>
        <b/>
        <sz val="11"/>
        <color rgb="FF7030A0"/>
        <rFont val="Calibri"/>
        <family val="2"/>
        <charset val="238"/>
      </rPr>
      <t>- neinvestiční výdaj</t>
    </r>
  </si>
  <si>
    <t>1.1.2.2.1.1</t>
  </si>
  <si>
    <t>1.1.2.2.1.2</t>
  </si>
  <si>
    <t>1.1.2.2.2.1</t>
  </si>
  <si>
    <t>1.1.2.2.2.2</t>
  </si>
  <si>
    <r>
      <t xml:space="preserve">Nákup služeb (vedlejší aktivity) </t>
    </r>
    <r>
      <rPr>
        <sz val="11"/>
        <color rgb="FF7030A0"/>
        <rFont val="Calibri"/>
        <family val="2"/>
        <charset val="238"/>
      </rPr>
      <t>- neinvestiční výdaj</t>
    </r>
  </si>
  <si>
    <t>Pořízení služeb netvořící součást pořizovací ceny majetku - vedlejší výdaj</t>
  </si>
  <si>
    <t>1.1.2.3.1.1</t>
  </si>
  <si>
    <t>1.1.2.3.1.2</t>
  </si>
  <si>
    <t>1.1.2.3.2.1</t>
  </si>
  <si>
    <t>1.1.2.3.2.2</t>
  </si>
  <si>
    <t>1.1.2.3.3.1</t>
  </si>
  <si>
    <t>1.1.2.3.3.2</t>
  </si>
  <si>
    <t>1.1.2.3.4.1</t>
  </si>
  <si>
    <t>1.1.2.3.4.2</t>
  </si>
  <si>
    <t>Pořízení pozemku</t>
  </si>
  <si>
    <t>Stavební práce (stavební úpravy stávajících objektů)</t>
  </si>
  <si>
    <r>
      <t xml:space="preserve">Úprava venkovních prostranství (vč.  zatravnění a ozelenění, parkovišť, zpevněných ploch, oplocení) </t>
    </r>
    <r>
      <rPr>
        <b/>
        <sz val="11"/>
        <color theme="5" tint="-0.499984740745262"/>
        <rFont val="Calibri"/>
        <family val="2"/>
        <charset val="238"/>
      </rPr>
      <t>- investiční výdaj</t>
    </r>
  </si>
  <si>
    <t>Úprava venkovních prostranství  (např. oplocení, chodníky, bezbariérový vstup do objektu, parkovací stání, apod.)- vedlejší výdaj</t>
  </si>
  <si>
    <r>
      <t>Demolice- hlavní výdaje</t>
    </r>
    <r>
      <rPr>
        <b/>
        <sz val="11"/>
        <color theme="5" tint="-0.499984740745262"/>
        <rFont val="Calibri"/>
        <family val="2"/>
        <charset val="238"/>
      </rPr>
      <t>- investiční výdaj</t>
    </r>
  </si>
  <si>
    <r>
      <t>Zabezpečení výstavby- vedlejší výdaje</t>
    </r>
    <r>
      <rPr>
        <b/>
        <sz val="11"/>
        <color theme="5" tint="-0.499984740745262"/>
        <rFont val="Calibri"/>
        <family val="2"/>
        <charset val="238"/>
      </rPr>
      <t xml:space="preserve"> - investiční výdaj</t>
    </r>
  </si>
  <si>
    <t xml:space="preserve">Studie proveditelnosti </t>
  </si>
  <si>
    <t xml:space="preserve">Příprava a realizace zadávacích a výběrových řízení </t>
  </si>
  <si>
    <t>Projektová dokumetace- vedlejší výdaj - investiční výdaj</t>
  </si>
  <si>
    <r>
      <t>Projektová dokumentace</t>
    </r>
    <r>
      <rPr>
        <sz val="11"/>
        <color rgb="FFFF0000"/>
        <rFont val="Calibri"/>
        <family val="2"/>
        <charset val="238"/>
      </rPr>
      <t xml:space="preserve"> (např. EIA, DUR, DOZU, DSP, DOS, DPS, ad.)</t>
    </r>
  </si>
  <si>
    <t>PENB včetně příloh a protokolů, Energetický audit</t>
  </si>
  <si>
    <t>Geodet. Zaměření pozemku, geometrický plán, odvody a vyjmutí ze zemědělského půdniho fondu atp.</t>
  </si>
  <si>
    <t>1.1.1.6.2.3</t>
  </si>
  <si>
    <t>1.1.1.6.3.1</t>
  </si>
  <si>
    <t>1.1.1.6.3.2</t>
  </si>
  <si>
    <t>1.1.1.6.3.3</t>
  </si>
  <si>
    <t>1.1.1.6.4.1</t>
  </si>
  <si>
    <t>1.1.1.6.4.2</t>
  </si>
  <si>
    <t>1.1.1.6.4.3</t>
  </si>
  <si>
    <t>1.1.1.8.1.1</t>
  </si>
  <si>
    <t>1.1.1.8.1.2</t>
  </si>
  <si>
    <t>1.1.1.8.2.1</t>
  </si>
  <si>
    <t>1.1.1.8.2.2</t>
  </si>
  <si>
    <t>1.1.1.6.5.1</t>
  </si>
  <si>
    <r>
      <rPr>
        <b/>
        <sz val="11"/>
        <color rgb="FF0070C0"/>
        <rFont val="Calibri"/>
        <family val="2"/>
        <charset val="238"/>
      </rPr>
      <t>Stavební práce a nemovitosti-</t>
    </r>
    <r>
      <rPr>
        <b/>
        <sz val="11"/>
        <color rgb="FFFF0000"/>
        <rFont val="Calibri"/>
        <family val="2"/>
        <charset val="238"/>
      </rPr>
      <t>hlavní výdaje</t>
    </r>
    <r>
      <rPr>
        <b/>
        <sz val="11"/>
        <color theme="5" tint="-0.499984740745262"/>
        <rFont val="Calibri"/>
        <family val="2"/>
        <charset val="238"/>
      </rPr>
      <t xml:space="preserve"> - investiční výdaj</t>
    </r>
  </si>
  <si>
    <r>
      <t>Zabezpečení výstavby</t>
    </r>
    <r>
      <rPr>
        <sz val="11"/>
        <color rgb="FFFF0000"/>
        <rFont val="Calibri"/>
        <family val="2"/>
        <charset val="238"/>
      </rPr>
      <t xml:space="preserve"> - vedlejší výdaje</t>
    </r>
    <r>
      <rPr>
        <sz val="11"/>
        <rFont val="Calibri"/>
        <family val="2"/>
        <charset val="238"/>
      </rPr>
      <t xml:space="preserve"> </t>
    </r>
    <r>
      <rPr>
        <sz val="11"/>
        <color rgb="FFFF0000"/>
        <rFont val="Calibri"/>
        <family val="2"/>
        <charset val="238"/>
      </rPr>
      <t>- investiční výdaj</t>
    </r>
  </si>
  <si>
    <t>1.1.1.1.1.1.1.1</t>
  </si>
  <si>
    <t>1.1.1.1.1.1.2.1</t>
  </si>
  <si>
    <t>Pořízení pozemku - brownfield</t>
  </si>
  <si>
    <t>Úprava venkovních prostranství  (zeleň v okolí budov  - např. aleje, hřiště, sportovní hřiště a parky)- vedlejší výdaj</t>
  </si>
  <si>
    <t>1.1.1.1.2.3</t>
  </si>
  <si>
    <t>Zeleň na budovách (např. vegetační střechy a fasády)</t>
  </si>
  <si>
    <t>1.1.1.1.2.3.1</t>
  </si>
  <si>
    <t>1.1.1.1.2.3.2</t>
  </si>
  <si>
    <t>1.1.1.1.2.3.3</t>
  </si>
  <si>
    <t>Úprava venkovních prostranství (zeleň v okolí budov - např. aleje, hřiště, sportovní hřiště a parky) - vedlejší výdaj</t>
  </si>
  <si>
    <r>
      <t xml:space="preserve">Opatření na snížení energetické náročnosti budov </t>
    </r>
    <r>
      <rPr>
        <sz val="11"/>
        <color rgb="FFFF0000"/>
        <rFont val="Calibri"/>
        <family val="2"/>
        <charset val="238"/>
      </rPr>
      <t>- investiční výdaj</t>
    </r>
  </si>
  <si>
    <t>Opatření na snížení energetické náročnosti budov - hlavní výdaj</t>
  </si>
  <si>
    <r>
      <t>Opatření na snížení energetické náročnosti budov</t>
    </r>
    <r>
      <rPr>
        <b/>
        <sz val="11"/>
        <color theme="5" tint="-0.499984740745262"/>
        <rFont val="Calibri"/>
        <family val="2"/>
        <charset val="238"/>
      </rPr>
      <t xml:space="preserve"> - investiční výdaj</t>
    </r>
  </si>
  <si>
    <t xml:space="preserve">Geodet. zaměření pozemku, geometrický plán, atp. </t>
  </si>
  <si>
    <t>DPH</t>
  </si>
  <si>
    <t>Celková cena s DPH</t>
  </si>
  <si>
    <t>celková cena bez DPH</t>
  </si>
  <si>
    <t>Podíl DPH na CZV</t>
  </si>
  <si>
    <t>Cena bez DPH</t>
  </si>
  <si>
    <t>Rozpad CZV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</si>
</sst>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24" x14ac:knownFonts="1">
    <font>
      <sz val="11"/>
      <name val="Calibri"/>
    </font>
    <font>
      <b/>
      <sz val="11"/>
      <name val="Calibri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11"/>
      <color rgb="FFFF0000"/>
      <name val="Calibri"/>
      <family val="2"/>
      <charset val="238"/>
    </font>
    <font>
      <sz val="11"/>
      <name val="Calibri"/>
      <family val="2"/>
      <charset val="238"/>
    </font>
    <font>
      <sz val="8"/>
      <name val="Calibri"/>
      <family val="2"/>
      <charset val="238"/>
    </font>
    <font>
      <sz val="11"/>
      <color theme="4"/>
      <name val="Calibri"/>
      <family val="2"/>
      <charset val="238"/>
    </font>
    <font>
      <sz val="11"/>
      <color theme="7"/>
      <name val="Calibri"/>
      <family val="2"/>
      <charset val="238"/>
    </font>
    <font>
      <b/>
      <sz val="14"/>
      <name val="Calibri"/>
      <family val="2"/>
      <charset val="238"/>
    </font>
    <font>
      <sz val="8"/>
      <color rgb="FFFF0000"/>
      <name val="Calibri"/>
      <family val="2"/>
      <charset val="238"/>
    </font>
    <font>
      <b/>
      <sz val="11"/>
      <color theme="0"/>
      <name val="Calibri"/>
      <family val="2"/>
      <charset val="238"/>
    </font>
    <font>
      <sz val="11"/>
      <color theme="5" tint="-0.499984740745262"/>
      <name val="Calibri"/>
      <family val="2"/>
      <charset val="238"/>
    </font>
    <font>
      <b/>
      <sz val="11"/>
      <color theme="5" tint="-0.499984740745262"/>
      <name val="Calibri"/>
      <family val="2"/>
      <charset val="238"/>
    </font>
    <font>
      <sz val="11"/>
      <color rgb="FF7030A0"/>
      <name val="Calibri"/>
      <family val="2"/>
      <charset val="238"/>
    </font>
    <font>
      <sz val="11"/>
      <color rgb="FF0070C0"/>
      <name val="Calibri"/>
      <family val="2"/>
      <charset val="238"/>
    </font>
    <font>
      <b/>
      <sz val="11"/>
      <color rgb="FF0070C0"/>
      <name val="Calibri"/>
      <family val="2"/>
      <charset val="238"/>
    </font>
    <font>
      <sz val="8"/>
      <color theme="0"/>
      <name val="Calibri"/>
      <family val="2"/>
      <charset val="238"/>
    </font>
    <font>
      <i/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sz val="11"/>
      <color rgb="FF7030A0"/>
      <name val="Calibri"/>
      <family val="2"/>
      <charset val="238"/>
    </font>
    <font>
      <sz val="9"/>
      <color indexed="81"/>
      <name val="Tahoma"/>
      <charset val="1"/>
    </font>
    <font>
      <sz val="9"/>
      <color indexed="81"/>
      <name val="Tahoma"/>
      <family val="2"/>
      <charset val="238"/>
    </font>
    <font>
      <i/>
      <sz val="11"/>
      <color theme="8" tint="-0.249977111117893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55">
    <xf numFmtId="0" fontId="0" fillId="0" borderId="0" xfId="0"/>
    <xf numFmtId="0" fontId="5" fillId="0" borderId="0" xfId="0" applyFont="1"/>
    <xf numFmtId="0" fontId="0" fillId="3" borderId="1" xfId="0" applyFill="1" applyBorder="1"/>
    <xf numFmtId="0" fontId="0" fillId="2" borderId="1" xfId="0" applyFill="1" applyBorder="1"/>
    <xf numFmtId="0" fontId="5" fillId="0" borderId="1" xfId="0" applyFont="1" applyBorder="1"/>
    <xf numFmtId="0" fontId="0" fillId="0" borderId="1" xfId="0" applyBorder="1"/>
    <xf numFmtId="0" fontId="0" fillId="0" borderId="2" xfId="0" applyBorder="1"/>
    <xf numFmtId="0" fontId="1" fillId="0" borderId="1" xfId="0" applyFont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5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49" fontId="5" fillId="4" borderId="1" xfId="0" applyNumberFormat="1" applyFont="1" applyFill="1" applyBorder="1" applyAlignment="1">
      <alignment vertical="center"/>
    </xf>
    <xf numFmtId="0" fontId="5" fillId="4" borderId="1" xfId="0" applyFont="1" applyFill="1" applyBorder="1"/>
    <xf numFmtId="49" fontId="5" fillId="2" borderId="2" xfId="0" applyNumberFormat="1" applyFont="1" applyFill="1" applyBorder="1" applyAlignment="1">
      <alignment vertical="center"/>
    </xf>
    <xf numFmtId="0" fontId="4" fillId="2" borderId="1" xfId="0" applyFont="1" applyFill="1" applyBorder="1"/>
    <xf numFmtId="49" fontId="4" fillId="2" borderId="1" xfId="0" applyNumberFormat="1" applyFont="1" applyFill="1" applyBorder="1" applyAlignment="1">
      <alignment vertical="center"/>
    </xf>
    <xf numFmtId="49" fontId="5" fillId="5" borderId="1" xfId="0" applyNumberFormat="1" applyFont="1" applyFill="1" applyBorder="1" applyAlignment="1">
      <alignment vertical="center"/>
    </xf>
    <xf numFmtId="0" fontId="5" fillId="5" borderId="1" xfId="0" applyFont="1" applyFill="1" applyBorder="1"/>
    <xf numFmtId="0" fontId="4" fillId="0" borderId="0" xfId="0" applyFont="1" applyAlignment="1">
      <alignment vertical="center"/>
    </xf>
    <xf numFmtId="0" fontId="1" fillId="0" borderId="0" xfId="0" applyFont="1" applyBorder="1"/>
    <xf numFmtId="0" fontId="5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4" fillId="2" borderId="3" xfId="0" applyFont="1" applyFill="1" applyBorder="1"/>
    <xf numFmtId="0" fontId="5" fillId="0" borderId="1" xfId="0" applyFont="1" applyBorder="1" applyAlignment="1">
      <alignment vertical="center" wrapText="1"/>
    </xf>
    <xf numFmtId="0" fontId="7" fillId="0" borderId="0" xfId="0" applyFont="1" applyFill="1" applyAlignment="1">
      <alignment horizontal="center" wrapText="1"/>
    </xf>
    <xf numFmtId="0" fontId="7" fillId="0" borderId="0" xfId="0" applyFont="1"/>
    <xf numFmtId="0" fontId="7" fillId="0" borderId="0" xfId="0" applyFont="1" applyFill="1" applyAlignment="1">
      <alignment horizontal="center" vertical="center" wrapText="1"/>
    </xf>
    <xf numFmtId="49" fontId="5" fillId="6" borderId="1" xfId="0" applyNumberFormat="1" applyFont="1" applyFill="1" applyBorder="1" applyAlignment="1">
      <alignment vertical="center"/>
    </xf>
    <xf numFmtId="0" fontId="5" fillId="6" borderId="1" xfId="0" applyFont="1" applyFill="1" applyBorder="1"/>
    <xf numFmtId="0" fontId="5" fillId="6" borderId="1" xfId="0" applyFont="1" applyFill="1" applyBorder="1" applyAlignment="1">
      <alignment vertical="center" wrapText="1"/>
    </xf>
    <xf numFmtId="49" fontId="0" fillId="6" borderId="1" xfId="0" applyNumberFormat="1" applyFill="1" applyBorder="1" applyAlignment="1">
      <alignment vertical="center"/>
    </xf>
    <xf numFmtId="0" fontId="5" fillId="6" borderId="1" xfId="0" applyFont="1" applyFill="1" applyBorder="1" applyAlignment="1">
      <alignment vertical="center"/>
    </xf>
    <xf numFmtId="0" fontId="5" fillId="6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5" fillId="0" borderId="1" xfId="0" applyFont="1" applyFill="1" applyBorder="1"/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wrapText="1"/>
    </xf>
    <xf numFmtId="0" fontId="5" fillId="7" borderId="1" xfId="0" applyFont="1" applyFill="1" applyBorder="1"/>
    <xf numFmtId="49" fontId="5" fillId="7" borderId="1" xfId="0" applyNumberFormat="1" applyFont="1" applyFill="1" applyBorder="1" applyAlignment="1">
      <alignment vertical="center"/>
    </xf>
    <xf numFmtId="0" fontId="0" fillId="7" borderId="0" xfId="0" applyFill="1"/>
    <xf numFmtId="0" fontId="9" fillId="0" borderId="0" xfId="0" applyFont="1" applyAlignment="1">
      <alignment vertical="center"/>
    </xf>
    <xf numFmtId="0" fontId="0" fillId="0" borderId="0" xfId="0" applyAlignment="1">
      <alignment vertical="center" wrapText="1"/>
    </xf>
    <xf numFmtId="164" fontId="0" fillId="0" borderId="0" xfId="0" applyNumberFormat="1"/>
    <xf numFmtId="2" fontId="0" fillId="0" borderId="0" xfId="0" applyNumberFormat="1"/>
    <xf numFmtId="0" fontId="10" fillId="0" borderId="0" xfId="0" applyFont="1" applyAlignment="1">
      <alignment vertical="top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11" fillId="3" borderId="2" xfId="0" applyFont="1" applyFill="1" applyBorder="1" applyAlignment="1">
      <alignment vertical="center"/>
    </xf>
    <xf numFmtId="0" fontId="11" fillId="3" borderId="2" xfId="0" applyFont="1" applyFill="1" applyBorder="1" applyAlignment="1">
      <alignment vertical="center" wrapText="1"/>
    </xf>
    <xf numFmtId="2" fontId="11" fillId="3" borderId="2" xfId="0" applyNumberFormat="1" applyFont="1" applyFill="1" applyBorder="1" applyAlignment="1">
      <alignment vertical="center" wrapText="1"/>
    </xf>
    <xf numFmtId="10" fontId="0" fillId="0" borderId="1" xfId="0" applyNumberFormat="1" applyBorder="1"/>
    <xf numFmtId="49" fontId="11" fillId="4" borderId="5" xfId="0" applyNumberFormat="1" applyFont="1" applyFill="1" applyBorder="1" applyAlignment="1">
      <alignment vertical="center"/>
    </xf>
    <xf numFmtId="0" fontId="11" fillId="4" borderId="5" xfId="0" applyFont="1" applyFill="1" applyBorder="1" applyAlignment="1">
      <alignment vertical="center" wrapText="1"/>
    </xf>
    <xf numFmtId="2" fontId="11" fillId="4" borderId="5" xfId="0" applyNumberFormat="1" applyFont="1" applyFill="1" applyBorder="1" applyAlignment="1">
      <alignment vertical="center" wrapText="1"/>
    </xf>
    <xf numFmtId="49" fontId="12" fillId="2" borderId="5" xfId="0" applyNumberFormat="1" applyFont="1" applyFill="1" applyBorder="1" applyAlignment="1">
      <alignment vertical="center"/>
    </xf>
    <xf numFmtId="0" fontId="14" fillId="2" borderId="5" xfId="0" applyFont="1" applyFill="1" applyBorder="1" applyAlignment="1">
      <alignment vertical="center" wrapText="1"/>
    </xf>
    <xf numFmtId="2" fontId="14" fillId="2" borderId="5" xfId="0" applyNumberFormat="1" applyFont="1" applyFill="1" applyBorder="1" applyAlignment="1">
      <alignment vertical="center" wrapText="1"/>
    </xf>
    <xf numFmtId="164" fontId="0" fillId="0" borderId="1" xfId="0" applyNumberFormat="1" applyBorder="1"/>
    <xf numFmtId="49" fontId="15" fillId="6" borderId="5" xfId="0" applyNumberFormat="1" applyFont="1" applyFill="1" applyBorder="1" applyAlignment="1">
      <alignment vertical="center"/>
    </xf>
    <xf numFmtId="0" fontId="1" fillId="6" borderId="5" xfId="0" applyFont="1" applyFill="1" applyBorder="1" applyAlignment="1">
      <alignment vertical="center" wrapText="1"/>
    </xf>
    <xf numFmtId="0" fontId="15" fillId="6" borderId="5" xfId="0" applyFont="1" applyFill="1" applyBorder="1" applyAlignment="1">
      <alignment vertical="center" wrapText="1"/>
    </xf>
    <xf numFmtId="2" fontId="15" fillId="6" borderId="5" xfId="0" applyNumberFormat="1" applyFont="1" applyFill="1" applyBorder="1" applyAlignment="1">
      <alignment vertical="center" wrapText="1"/>
    </xf>
    <xf numFmtId="164" fontId="17" fillId="0" borderId="0" xfId="0" applyNumberFormat="1" applyFont="1" applyAlignment="1">
      <alignment vertical="top" wrapText="1"/>
    </xf>
    <xf numFmtId="164" fontId="0" fillId="0" borderId="2" xfId="0" applyNumberFormat="1" applyBorder="1"/>
    <xf numFmtId="49" fontId="15" fillId="0" borderId="5" xfId="0" applyNumberFormat="1" applyFont="1" applyBorder="1" applyAlignment="1">
      <alignment vertical="center"/>
    </xf>
    <xf numFmtId="0" fontId="15" fillId="0" borderId="5" xfId="0" applyFont="1" applyBorder="1" applyAlignment="1">
      <alignment vertical="center" wrapText="1"/>
    </xf>
    <xf numFmtId="0" fontId="15" fillId="0" borderId="5" xfId="0" applyFont="1" applyBorder="1" applyAlignment="1">
      <alignment vertical="center"/>
    </xf>
    <xf numFmtId="164" fontId="15" fillId="0" borderId="5" xfId="0" applyNumberFormat="1" applyFont="1" applyBorder="1" applyAlignment="1">
      <alignment vertical="center"/>
    </xf>
    <xf numFmtId="2" fontId="15" fillId="0" borderId="5" xfId="0" applyNumberFormat="1" applyFont="1" applyBorder="1" applyAlignment="1">
      <alignment vertical="center"/>
    </xf>
    <xf numFmtId="164" fontId="0" fillId="0" borderId="6" xfId="0" applyNumberFormat="1" applyBorder="1"/>
    <xf numFmtId="0" fontId="18" fillId="0" borderId="7" xfId="0" applyFont="1" applyBorder="1" applyAlignment="1">
      <alignment vertical="center"/>
    </xf>
    <xf numFmtId="0" fontId="18" fillId="0" borderId="7" xfId="0" applyFont="1" applyBorder="1" applyAlignment="1">
      <alignment vertical="center" wrapText="1"/>
    </xf>
    <xf numFmtId="164" fontId="18" fillId="0" borderId="7" xfId="0" applyNumberFormat="1" applyFont="1" applyBorder="1" applyAlignment="1">
      <alignment vertical="center"/>
    </xf>
    <xf numFmtId="2" fontId="18" fillId="0" borderId="7" xfId="0" applyNumberFormat="1" applyFont="1" applyBorder="1" applyAlignment="1">
      <alignment vertical="center"/>
    </xf>
    <xf numFmtId="0" fontId="18" fillId="0" borderId="1" xfId="0" applyFont="1" applyBorder="1" applyAlignment="1">
      <alignment vertical="center"/>
    </xf>
    <xf numFmtId="0" fontId="18" fillId="0" borderId="1" xfId="0" applyFont="1" applyBorder="1" applyAlignment="1">
      <alignment vertical="center" wrapText="1"/>
    </xf>
    <xf numFmtId="164" fontId="18" fillId="0" borderId="1" xfId="0" applyNumberFormat="1" applyFont="1" applyBorder="1" applyAlignment="1">
      <alignment vertical="center"/>
    </xf>
    <xf numFmtId="2" fontId="18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5" fillId="0" borderId="2" xfId="0" applyFont="1" applyBorder="1" applyAlignment="1">
      <alignment vertical="center" wrapText="1"/>
    </xf>
    <xf numFmtId="0" fontId="15" fillId="0" borderId="2" xfId="0" applyFont="1" applyBorder="1" applyAlignment="1">
      <alignment vertical="center"/>
    </xf>
    <xf numFmtId="164" fontId="15" fillId="0" borderId="2" xfId="0" applyNumberFormat="1" applyFont="1" applyBorder="1" applyAlignment="1">
      <alignment vertical="center"/>
    </xf>
    <xf numFmtId="2" fontId="15" fillId="0" borderId="2" xfId="0" applyNumberFormat="1" applyFont="1" applyBorder="1" applyAlignment="1">
      <alignment vertical="center"/>
    </xf>
    <xf numFmtId="0" fontId="18" fillId="0" borderId="6" xfId="0" applyFont="1" applyBorder="1" applyAlignment="1">
      <alignment vertical="center"/>
    </xf>
    <xf numFmtId="0" fontId="18" fillId="0" borderId="6" xfId="0" applyFont="1" applyBorder="1" applyAlignment="1">
      <alignment vertical="center" wrapText="1"/>
    </xf>
    <xf numFmtId="164" fontId="18" fillId="0" borderId="6" xfId="0" applyNumberFormat="1" applyFont="1" applyBorder="1" applyAlignment="1">
      <alignment vertical="center"/>
    </xf>
    <xf numFmtId="2" fontId="18" fillId="0" borderId="6" xfId="0" applyNumberFormat="1" applyFont="1" applyBorder="1" applyAlignment="1">
      <alignment vertical="center"/>
    </xf>
    <xf numFmtId="49" fontId="15" fillId="0" borderId="9" xfId="0" applyNumberFormat="1" applyFont="1" applyBorder="1" applyAlignment="1">
      <alignment vertical="center"/>
    </xf>
    <xf numFmtId="0" fontId="15" fillId="0" borderId="9" xfId="0" applyFont="1" applyBorder="1" applyAlignment="1">
      <alignment vertical="center" wrapText="1"/>
    </xf>
    <xf numFmtId="0" fontId="15" fillId="0" borderId="9" xfId="0" applyFont="1" applyBorder="1" applyAlignment="1">
      <alignment vertical="center"/>
    </xf>
    <xf numFmtId="164" fontId="15" fillId="0" borderId="9" xfId="0" applyNumberFormat="1" applyFont="1" applyBorder="1" applyAlignment="1">
      <alignment vertical="center"/>
    </xf>
    <xf numFmtId="2" fontId="15" fillId="0" borderId="9" xfId="0" applyNumberFormat="1" applyFont="1" applyBorder="1" applyAlignment="1">
      <alignment vertical="center"/>
    </xf>
    <xf numFmtId="0" fontId="5" fillId="0" borderId="8" xfId="0" applyFont="1" applyBorder="1" applyAlignment="1">
      <alignment horizontal="center"/>
    </xf>
    <xf numFmtId="49" fontId="16" fillId="5" borderId="2" xfId="0" applyNumberFormat="1" applyFont="1" applyFill="1" applyBorder="1" applyAlignment="1">
      <alignment vertical="center"/>
    </xf>
    <xf numFmtId="0" fontId="16" fillId="5" borderId="2" xfId="0" applyFont="1" applyFill="1" applyBorder="1" applyAlignment="1">
      <alignment vertical="center" wrapText="1"/>
    </xf>
    <xf numFmtId="2" fontId="16" fillId="5" borderId="2" xfId="0" applyNumberFormat="1" applyFont="1" applyFill="1" applyBorder="1" applyAlignment="1">
      <alignment vertical="center" wrapText="1"/>
    </xf>
    <xf numFmtId="49" fontId="16" fillId="6" borderId="2" xfId="0" applyNumberFormat="1" applyFont="1" applyFill="1" applyBorder="1" applyAlignment="1">
      <alignment vertical="center"/>
    </xf>
    <xf numFmtId="0" fontId="16" fillId="6" borderId="2" xfId="0" applyFont="1" applyFill="1" applyBorder="1" applyAlignment="1">
      <alignment vertical="center" wrapText="1"/>
    </xf>
    <xf numFmtId="2" fontId="16" fillId="6" borderId="2" xfId="0" applyNumberFormat="1" applyFont="1" applyFill="1" applyBorder="1" applyAlignment="1">
      <alignment vertical="center" wrapText="1"/>
    </xf>
    <xf numFmtId="0" fontId="15" fillId="0" borderId="10" xfId="0" applyFont="1" applyBorder="1" applyAlignment="1">
      <alignment vertical="center"/>
    </xf>
    <xf numFmtId="164" fontId="15" fillId="0" borderId="10" xfId="0" applyNumberFormat="1" applyFont="1" applyBorder="1" applyAlignment="1">
      <alignment vertical="center"/>
    </xf>
    <xf numFmtId="2" fontId="15" fillId="0" borderId="10" xfId="0" applyNumberFormat="1" applyFont="1" applyBorder="1" applyAlignment="1">
      <alignment vertical="center"/>
    </xf>
    <xf numFmtId="0" fontId="15" fillId="0" borderId="0" xfId="0" applyFont="1"/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164" fontId="0" fillId="0" borderId="2" xfId="0" applyNumberFormat="1" applyBorder="1" applyAlignment="1">
      <alignment vertical="center"/>
    </xf>
    <xf numFmtId="2" fontId="0" fillId="0" borderId="2" xfId="0" applyNumberFormat="1" applyBorder="1" applyAlignment="1">
      <alignment vertical="center"/>
    </xf>
    <xf numFmtId="49" fontId="18" fillId="0" borderId="1" xfId="0" applyNumberFormat="1" applyFont="1" applyBorder="1" applyAlignment="1">
      <alignment vertical="center"/>
    </xf>
    <xf numFmtId="0" fontId="16" fillId="6" borderId="9" xfId="0" applyFont="1" applyFill="1" applyBorder="1" applyAlignment="1">
      <alignment vertical="center" wrapText="1"/>
    </xf>
    <xf numFmtId="2" fontId="16" fillId="6" borderId="9" xfId="0" applyNumberFormat="1" applyFont="1" applyFill="1" applyBorder="1" applyAlignment="1">
      <alignment vertical="center" wrapText="1"/>
    </xf>
    <xf numFmtId="49" fontId="15" fillId="0" borderId="11" xfId="0" applyNumberFormat="1" applyFont="1" applyBorder="1" applyAlignment="1">
      <alignment vertical="center"/>
    </xf>
    <xf numFmtId="0" fontId="15" fillId="0" borderId="11" xfId="0" applyFont="1" applyBorder="1" applyAlignment="1">
      <alignment vertical="center" wrapText="1"/>
    </xf>
    <xf numFmtId="0" fontId="15" fillId="0" borderId="11" xfId="0" applyFont="1" applyBorder="1" applyAlignment="1">
      <alignment vertical="center"/>
    </xf>
    <xf numFmtId="164" fontId="15" fillId="0" borderId="11" xfId="0" applyNumberFormat="1" applyFont="1" applyBorder="1" applyAlignment="1">
      <alignment vertical="center"/>
    </xf>
    <xf numFmtId="2" fontId="15" fillId="0" borderId="11" xfId="0" applyNumberFormat="1" applyFont="1" applyBorder="1" applyAlignment="1">
      <alignment vertical="center"/>
    </xf>
    <xf numFmtId="49" fontId="15" fillId="2" borderId="2" xfId="0" applyNumberFormat="1" applyFont="1" applyFill="1" applyBorder="1" applyAlignment="1">
      <alignment vertical="center"/>
    </xf>
    <xf numFmtId="0" fontId="16" fillId="2" borderId="2" xfId="0" applyFont="1" applyFill="1" applyBorder="1" applyAlignment="1">
      <alignment vertical="center" wrapText="1"/>
    </xf>
    <xf numFmtId="0" fontId="15" fillId="2" borderId="2" xfId="0" applyFont="1" applyFill="1" applyBorder="1" applyAlignment="1">
      <alignment vertical="center" wrapText="1"/>
    </xf>
    <xf numFmtId="2" fontId="15" fillId="2" borderId="2" xfId="0" applyNumberFormat="1" applyFont="1" applyFill="1" applyBorder="1" applyAlignment="1">
      <alignment vertical="center" wrapText="1"/>
    </xf>
    <xf numFmtId="0" fontId="16" fillId="6" borderId="5" xfId="0" applyFont="1" applyFill="1" applyBorder="1" applyAlignment="1">
      <alignment vertical="center" wrapText="1"/>
    </xf>
    <xf numFmtId="49" fontId="15" fillId="6" borderId="9" xfId="0" applyNumberFormat="1" applyFont="1" applyFill="1" applyBorder="1" applyAlignment="1">
      <alignment vertical="center"/>
    </xf>
    <xf numFmtId="0" fontId="15" fillId="6" borderId="9" xfId="0" applyFont="1" applyFill="1" applyBorder="1" applyAlignment="1">
      <alignment vertical="center" wrapText="1"/>
    </xf>
    <xf numFmtId="2" fontId="15" fillId="6" borderId="9" xfId="0" applyNumberFormat="1" applyFont="1" applyFill="1" applyBorder="1" applyAlignment="1">
      <alignment vertical="center" wrapText="1"/>
    </xf>
    <xf numFmtId="0" fontId="18" fillId="0" borderId="2" xfId="0" applyFont="1" applyBorder="1" applyAlignment="1">
      <alignment vertical="center"/>
    </xf>
    <xf numFmtId="0" fontId="18" fillId="0" borderId="2" xfId="0" applyFont="1" applyBorder="1" applyAlignment="1">
      <alignment vertical="center" wrapText="1"/>
    </xf>
    <xf numFmtId="164" fontId="18" fillId="0" borderId="2" xfId="0" applyNumberFormat="1" applyFont="1" applyBorder="1" applyAlignment="1">
      <alignment vertical="center"/>
    </xf>
    <xf numFmtId="2" fontId="18" fillId="0" borderId="2" xfId="0" applyNumberFormat="1" applyFont="1" applyBorder="1" applyAlignment="1">
      <alignment vertical="center"/>
    </xf>
    <xf numFmtId="49" fontId="1" fillId="2" borderId="5" xfId="0" applyNumberFormat="1" applyFont="1" applyFill="1" applyBorder="1" applyAlignment="1">
      <alignment vertical="center"/>
    </xf>
    <xf numFmtId="0" fontId="1" fillId="2" borderId="5" xfId="0" applyFont="1" applyFill="1" applyBorder="1" applyAlignment="1">
      <alignment vertical="center" wrapText="1"/>
    </xf>
    <xf numFmtId="2" fontId="1" fillId="2" borderId="5" xfId="0" applyNumberFormat="1" applyFont="1" applyFill="1" applyBorder="1" applyAlignment="1">
      <alignment vertical="center" wrapText="1"/>
    </xf>
    <xf numFmtId="164" fontId="0" fillId="0" borderId="0" xfId="0" applyNumberFormat="1" applyAlignment="1">
      <alignment vertical="center"/>
    </xf>
    <xf numFmtId="2" fontId="0" fillId="0" borderId="0" xfId="0" applyNumberFormat="1" applyAlignment="1">
      <alignment vertical="center"/>
    </xf>
    <xf numFmtId="0" fontId="19" fillId="2" borderId="5" xfId="0" applyFont="1" applyFill="1" applyBorder="1" applyAlignment="1">
      <alignment vertical="center" wrapText="1"/>
    </xf>
    <xf numFmtId="164" fontId="0" fillId="3" borderId="4" xfId="0" applyNumberFormat="1" applyFill="1" applyBorder="1" applyAlignment="1">
      <alignment horizontal="left"/>
    </xf>
    <xf numFmtId="164" fontId="5" fillId="4" borderId="1" xfId="0" applyNumberFormat="1" applyFont="1" applyFill="1" applyBorder="1" applyAlignment="1">
      <alignment horizontal="left"/>
    </xf>
    <xf numFmtId="164" fontId="4" fillId="2" borderId="1" xfId="0" applyNumberFormat="1" applyFont="1" applyFill="1" applyBorder="1" applyAlignment="1">
      <alignment horizontal="left"/>
    </xf>
    <xf numFmtId="164" fontId="5" fillId="6" borderId="1" xfId="0" applyNumberFormat="1" applyFont="1" applyFill="1" applyBorder="1" applyAlignment="1">
      <alignment horizontal="left"/>
    </xf>
    <xf numFmtId="164" fontId="5" fillId="5" borderId="1" xfId="0" applyNumberFormat="1" applyFont="1" applyFill="1" applyBorder="1" applyAlignment="1">
      <alignment horizontal="left"/>
    </xf>
    <xf numFmtId="164" fontId="5" fillId="0" borderId="1" xfId="0" applyNumberFormat="1" applyFont="1" applyBorder="1" applyAlignment="1">
      <alignment horizontal="left"/>
    </xf>
    <xf numFmtId="164" fontId="5" fillId="0" borderId="1" xfId="0" applyNumberFormat="1" applyFont="1" applyBorder="1" applyAlignment="1">
      <alignment horizontal="left" vertical="center"/>
    </xf>
    <xf numFmtId="164" fontId="0" fillId="0" borderId="1" xfId="0" applyNumberFormat="1" applyBorder="1" applyAlignment="1">
      <alignment horizontal="left"/>
    </xf>
    <xf numFmtId="164" fontId="0" fillId="0" borderId="1" xfId="0" applyNumberFormat="1" applyBorder="1" applyAlignment="1">
      <alignment horizontal="left" vertical="center"/>
    </xf>
    <xf numFmtId="164" fontId="5" fillId="6" borderId="1" xfId="0" applyNumberFormat="1" applyFont="1" applyFill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left" wrapText="1"/>
    </xf>
    <xf numFmtId="164" fontId="5" fillId="6" borderId="1" xfId="0" applyNumberFormat="1" applyFont="1" applyFill="1" applyBorder="1" applyAlignment="1">
      <alignment horizontal="left" wrapText="1"/>
    </xf>
    <xf numFmtId="164" fontId="0" fillId="2" borderId="1" xfId="0" applyNumberFormat="1" applyFill="1" applyBorder="1" applyAlignment="1">
      <alignment horizontal="left"/>
    </xf>
    <xf numFmtId="164" fontId="0" fillId="0" borderId="0" xfId="0" applyNumberFormat="1" applyAlignment="1">
      <alignment horizontal="left"/>
    </xf>
    <xf numFmtId="49" fontId="15" fillId="0" borderId="2" xfId="0" applyNumberFormat="1" applyFont="1" applyFill="1" applyBorder="1" applyAlignment="1">
      <alignment vertical="center"/>
    </xf>
    <xf numFmtId="49" fontId="16" fillId="0" borderId="2" xfId="0" applyNumberFormat="1" applyFont="1" applyFill="1" applyBorder="1" applyAlignment="1">
      <alignment vertical="center"/>
    </xf>
    <xf numFmtId="0" fontId="15" fillId="0" borderId="5" xfId="0" applyFont="1" applyFill="1" applyBorder="1" applyAlignment="1">
      <alignment vertical="center" wrapText="1"/>
    </xf>
    <xf numFmtId="0" fontId="18" fillId="0" borderId="1" xfId="0" applyFont="1" applyFill="1" applyBorder="1" applyAlignment="1">
      <alignment vertical="center" wrapText="1"/>
    </xf>
    <xf numFmtId="0" fontId="0" fillId="0" borderId="2" xfId="0" applyFill="1" applyBorder="1" applyAlignment="1">
      <alignment vertical="center" wrapText="1"/>
    </xf>
    <xf numFmtId="0" fontId="15" fillId="0" borderId="9" xfId="0" applyFont="1" applyFill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0" fillId="0" borderId="1" xfId="0" applyFill="1" applyBorder="1" applyAlignment="1">
      <alignment vertical="center"/>
    </xf>
    <xf numFmtId="49" fontId="16" fillId="6" borderId="9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4" xfId="0" applyFont="1" applyFill="1" applyBorder="1"/>
    <xf numFmtId="164" fontId="1" fillId="0" borderId="1" xfId="0" applyNumberFormat="1" applyFont="1" applyFill="1" applyBorder="1" applyAlignment="1">
      <alignment horizontal="left"/>
    </xf>
    <xf numFmtId="0" fontId="10" fillId="0" borderId="0" xfId="0" applyFont="1" applyFill="1" applyAlignment="1">
      <alignment vertical="top" wrapText="1"/>
    </xf>
    <xf numFmtId="0" fontId="10" fillId="0" borderId="0" xfId="0" applyFont="1" applyAlignment="1">
      <alignment wrapText="1"/>
    </xf>
    <xf numFmtId="0" fontId="15" fillId="0" borderId="12" xfId="0" applyFont="1" applyBorder="1" applyAlignment="1">
      <alignment vertical="center" wrapText="1"/>
    </xf>
    <xf numFmtId="0" fontId="18" fillId="0" borderId="5" xfId="0" applyFont="1" applyBorder="1" applyAlignment="1">
      <alignment vertical="center"/>
    </xf>
    <xf numFmtId="164" fontId="18" fillId="0" borderId="5" xfId="0" applyNumberFormat="1" applyFont="1" applyBorder="1" applyAlignment="1">
      <alignment vertical="center"/>
    </xf>
    <xf numFmtId="2" fontId="18" fillId="0" borderId="5" xfId="0" applyNumberFormat="1" applyFont="1" applyBorder="1" applyAlignment="1">
      <alignment vertical="center"/>
    </xf>
    <xf numFmtId="49" fontId="15" fillId="0" borderId="13" xfId="0" applyNumberFormat="1" applyFont="1" applyFill="1" applyBorder="1" applyAlignment="1">
      <alignment vertical="center"/>
    </xf>
    <xf numFmtId="49" fontId="15" fillId="0" borderId="10" xfId="0" applyNumberFormat="1" applyFont="1" applyFill="1" applyBorder="1" applyAlignment="1">
      <alignment vertical="center"/>
    </xf>
    <xf numFmtId="0" fontId="15" fillId="0" borderId="10" xfId="0" applyFont="1" applyFill="1" applyBorder="1" applyAlignment="1">
      <alignment vertical="center" wrapText="1"/>
    </xf>
    <xf numFmtId="164" fontId="11" fillId="0" borderId="0" xfId="0" applyNumberFormat="1" applyFont="1" applyFill="1" applyBorder="1" applyAlignment="1">
      <alignment vertical="center"/>
    </xf>
    <xf numFmtId="164" fontId="1" fillId="0" borderId="14" xfId="0" applyNumberFormat="1" applyFont="1" applyBorder="1" applyAlignment="1">
      <alignment vertical="center" wrapText="1"/>
    </xf>
    <xf numFmtId="0" fontId="10" fillId="0" borderId="8" xfId="0" applyFont="1" applyBorder="1" applyAlignment="1">
      <alignment vertical="top" wrapText="1"/>
    </xf>
    <xf numFmtId="49" fontId="16" fillId="5" borderId="5" xfId="0" applyNumberFormat="1" applyFont="1" applyFill="1" applyBorder="1" applyAlignment="1">
      <alignment vertical="center"/>
    </xf>
    <xf numFmtId="0" fontId="1" fillId="5" borderId="5" xfId="0" applyFont="1" applyFill="1" applyBorder="1" applyAlignment="1">
      <alignment vertical="center" wrapText="1"/>
    </xf>
    <xf numFmtId="0" fontId="16" fillId="5" borderId="5" xfId="0" applyFont="1" applyFill="1" applyBorder="1" applyAlignment="1">
      <alignment vertical="center" wrapText="1"/>
    </xf>
    <xf numFmtId="2" fontId="16" fillId="5" borderId="5" xfId="0" applyNumberFormat="1" applyFont="1" applyFill="1" applyBorder="1" applyAlignment="1">
      <alignment vertical="center" wrapText="1"/>
    </xf>
    <xf numFmtId="0" fontId="18" fillId="0" borderId="11" xfId="0" applyFont="1" applyBorder="1" applyAlignment="1">
      <alignment vertical="center"/>
    </xf>
    <xf numFmtId="164" fontId="18" fillId="0" borderId="11" xfId="0" applyNumberFormat="1" applyFont="1" applyBorder="1" applyAlignment="1">
      <alignment vertical="center"/>
    </xf>
    <xf numFmtId="2" fontId="18" fillId="0" borderId="11" xfId="0" applyNumberFormat="1" applyFont="1" applyBorder="1" applyAlignment="1">
      <alignment vertical="center"/>
    </xf>
    <xf numFmtId="164" fontId="5" fillId="0" borderId="2" xfId="0" applyNumberFormat="1" applyFont="1" applyBorder="1" applyAlignment="1">
      <alignment vertical="center"/>
    </xf>
    <xf numFmtId="2" fontId="5" fillId="0" borderId="2" xfId="0" applyNumberFormat="1" applyFont="1" applyBorder="1" applyAlignment="1">
      <alignment vertical="center"/>
    </xf>
    <xf numFmtId="49" fontId="15" fillId="0" borderId="12" xfId="0" applyNumberFormat="1" applyFont="1" applyBorder="1" applyAlignment="1">
      <alignment vertical="center"/>
    </xf>
    <xf numFmtId="0" fontId="15" fillId="0" borderId="12" xfId="0" applyFont="1" applyBorder="1" applyAlignment="1">
      <alignment vertical="center"/>
    </xf>
    <xf numFmtId="164" fontId="15" fillId="0" borderId="12" xfId="0" applyNumberFormat="1" applyFont="1" applyBorder="1" applyAlignment="1">
      <alignment vertical="center"/>
    </xf>
    <xf numFmtId="2" fontId="15" fillId="0" borderId="12" xfId="0" applyNumberFormat="1" applyFont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9" xfId="0" applyBorder="1" applyAlignment="1">
      <alignment vertical="center" wrapText="1"/>
    </xf>
    <xf numFmtId="164" fontId="0" fillId="0" borderId="9" xfId="0" applyNumberFormat="1" applyBorder="1" applyAlignment="1">
      <alignment vertical="center"/>
    </xf>
    <xf numFmtId="2" fontId="0" fillId="0" borderId="9" xfId="0" applyNumberFormat="1" applyBorder="1" applyAlignment="1">
      <alignment vertical="center"/>
    </xf>
    <xf numFmtId="0" fontId="23" fillId="0" borderId="1" xfId="0" applyFont="1" applyBorder="1" applyAlignment="1">
      <alignment vertical="center" wrapText="1"/>
    </xf>
    <xf numFmtId="0" fontId="5" fillId="0" borderId="0" xfId="0" applyFont="1" applyProtection="1"/>
    <xf numFmtId="49" fontId="15" fillId="0" borderId="5" xfId="0" applyNumberFormat="1" applyFont="1" applyBorder="1" applyAlignment="1" applyProtection="1">
      <alignment vertical="center"/>
    </xf>
    <xf numFmtId="0" fontId="15" fillId="0" borderId="5" xfId="0" applyFont="1" applyBorder="1" applyAlignment="1" applyProtection="1">
      <alignment vertical="center" wrapText="1"/>
    </xf>
    <xf numFmtId="0" fontId="15" fillId="0" borderId="5" xfId="0" applyFont="1" applyBorder="1" applyAlignment="1" applyProtection="1">
      <alignment vertical="center"/>
    </xf>
    <xf numFmtId="164" fontId="15" fillId="0" borderId="5" xfId="0" applyNumberFormat="1" applyFont="1" applyBorder="1" applyAlignment="1" applyProtection="1">
      <alignment vertical="center"/>
    </xf>
    <xf numFmtId="2" fontId="15" fillId="0" borderId="5" xfId="0" applyNumberFormat="1" applyFont="1" applyBorder="1" applyAlignment="1" applyProtection="1">
      <alignment vertical="center"/>
    </xf>
    <xf numFmtId="0" fontId="10" fillId="0" borderId="0" xfId="0" applyFont="1" applyAlignment="1" applyProtection="1">
      <alignment vertical="top" wrapText="1"/>
    </xf>
    <xf numFmtId="0" fontId="0" fillId="0" borderId="1" xfId="0" applyBorder="1" applyProtection="1"/>
    <xf numFmtId="0" fontId="0" fillId="0" borderId="0" xfId="0" applyProtection="1"/>
    <xf numFmtId="0" fontId="5" fillId="0" borderId="0" xfId="0" applyFont="1" applyAlignment="1">
      <alignment vertical="center"/>
    </xf>
    <xf numFmtId="0" fontId="23" fillId="0" borderId="7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164" fontId="1" fillId="0" borderId="4" xfId="0" applyNumberFormat="1" applyFont="1" applyFill="1" applyBorder="1" applyAlignment="1">
      <alignment horizontal="left"/>
    </xf>
    <xf numFmtId="164" fontId="5" fillId="4" borderId="4" xfId="0" applyNumberFormat="1" applyFont="1" applyFill="1" applyBorder="1" applyAlignment="1">
      <alignment horizontal="left"/>
    </xf>
    <xf numFmtId="164" fontId="4" fillId="2" borderId="4" xfId="0" applyNumberFormat="1" applyFont="1" applyFill="1" applyBorder="1" applyAlignment="1">
      <alignment horizontal="left"/>
    </xf>
    <xf numFmtId="164" fontId="5" fillId="6" borderId="4" xfId="0" applyNumberFormat="1" applyFont="1" applyFill="1" applyBorder="1" applyAlignment="1">
      <alignment horizontal="left"/>
    </xf>
    <xf numFmtId="164" fontId="5" fillId="5" borderId="4" xfId="0" applyNumberFormat="1" applyFont="1" applyFill="1" applyBorder="1" applyAlignment="1">
      <alignment horizontal="left"/>
    </xf>
    <xf numFmtId="164" fontId="5" fillId="0" borderId="4" xfId="0" applyNumberFormat="1" applyFont="1" applyBorder="1" applyAlignment="1">
      <alignment horizontal="left"/>
    </xf>
    <xf numFmtId="164" fontId="5" fillId="0" borderId="4" xfId="0" applyNumberFormat="1" applyFont="1" applyBorder="1" applyAlignment="1">
      <alignment horizontal="left" vertical="center"/>
    </xf>
    <xf numFmtId="164" fontId="0" fillId="0" borderId="4" xfId="0" applyNumberFormat="1" applyBorder="1" applyAlignment="1">
      <alignment horizontal="left"/>
    </xf>
    <xf numFmtId="164" fontId="0" fillId="0" borderId="4" xfId="0" applyNumberFormat="1" applyBorder="1" applyAlignment="1">
      <alignment horizontal="left" vertical="center"/>
    </xf>
    <xf numFmtId="164" fontId="5" fillId="6" borderId="4" xfId="0" applyNumberFormat="1" applyFont="1" applyFill="1" applyBorder="1" applyAlignment="1">
      <alignment horizontal="left" vertical="center" wrapText="1"/>
    </xf>
    <xf numFmtId="164" fontId="5" fillId="0" borderId="4" xfId="0" applyNumberFormat="1" applyFont="1" applyBorder="1" applyAlignment="1">
      <alignment horizontal="left" wrapText="1"/>
    </xf>
    <xf numFmtId="164" fontId="5" fillId="6" borderId="4" xfId="0" applyNumberFormat="1" applyFont="1" applyFill="1" applyBorder="1" applyAlignment="1">
      <alignment horizontal="left" wrapText="1"/>
    </xf>
    <xf numFmtId="164" fontId="0" fillId="0" borderId="3" xfId="0" applyNumberFormat="1" applyBorder="1" applyAlignment="1">
      <alignment horizontal="left"/>
    </xf>
    <xf numFmtId="164" fontId="0" fillId="2" borderId="4" xfId="0" applyNumberFormat="1" applyFill="1" applyBorder="1" applyAlignment="1">
      <alignment horizontal="left"/>
    </xf>
    <xf numFmtId="164" fontId="0" fillId="3" borderId="1" xfId="0" applyNumberFormat="1" applyFill="1" applyBorder="1" applyAlignment="1">
      <alignment horizontal="left"/>
    </xf>
    <xf numFmtId="2" fontId="11" fillId="3" borderId="2" xfId="0" applyNumberFormat="1" applyFont="1" applyFill="1" applyBorder="1" applyAlignment="1" applyProtection="1">
      <alignment vertical="center" wrapText="1"/>
      <protection hidden="1"/>
    </xf>
    <xf numFmtId="2" fontId="11" fillId="4" borderId="5" xfId="0" applyNumberFormat="1" applyFont="1" applyFill="1" applyBorder="1" applyAlignment="1" applyProtection="1">
      <alignment vertical="center" wrapText="1"/>
      <protection hidden="1"/>
    </xf>
    <xf numFmtId="2" fontId="14" fillId="2" borderId="5" xfId="0" applyNumberFormat="1" applyFont="1" applyFill="1" applyBorder="1" applyAlignment="1" applyProtection="1">
      <alignment vertical="center" wrapText="1"/>
      <protection hidden="1"/>
    </xf>
    <xf numFmtId="2" fontId="15" fillId="6" borderId="5" xfId="0" applyNumberFormat="1" applyFont="1" applyFill="1" applyBorder="1" applyAlignment="1" applyProtection="1">
      <alignment vertical="center" wrapText="1"/>
      <protection hidden="1"/>
    </xf>
    <xf numFmtId="2" fontId="16" fillId="5" borderId="5" xfId="0" applyNumberFormat="1" applyFont="1" applyFill="1" applyBorder="1" applyAlignment="1" applyProtection="1">
      <alignment vertical="center" wrapText="1"/>
      <protection hidden="1"/>
    </xf>
    <xf numFmtId="2" fontId="15" fillId="0" borderId="5" xfId="0" applyNumberFormat="1" applyFont="1" applyBorder="1" applyAlignment="1" applyProtection="1">
      <alignment vertical="center"/>
      <protection hidden="1"/>
    </xf>
    <xf numFmtId="2" fontId="18" fillId="0" borderId="7" xfId="0" applyNumberFormat="1" applyFont="1" applyBorder="1" applyAlignment="1" applyProtection="1">
      <alignment vertical="center"/>
      <protection hidden="1"/>
    </xf>
    <xf numFmtId="2" fontId="18" fillId="0" borderId="1" xfId="0" applyNumberFormat="1" applyFont="1" applyBorder="1" applyAlignment="1" applyProtection="1">
      <alignment vertical="center"/>
      <protection hidden="1"/>
    </xf>
    <xf numFmtId="2" fontId="0" fillId="0" borderId="9" xfId="0" applyNumberFormat="1" applyBorder="1" applyAlignment="1" applyProtection="1">
      <alignment vertical="center"/>
      <protection hidden="1"/>
    </xf>
    <xf numFmtId="2" fontId="15" fillId="0" borderId="12" xfId="0" applyNumberFormat="1" applyFont="1" applyBorder="1" applyAlignment="1" applyProtection="1">
      <alignment vertical="center"/>
      <protection hidden="1"/>
    </xf>
    <xf numFmtId="2" fontId="18" fillId="0" borderId="6" xfId="0" applyNumberFormat="1" applyFont="1" applyBorder="1" applyAlignment="1" applyProtection="1">
      <alignment vertical="center"/>
      <protection hidden="1"/>
    </xf>
    <xf numFmtId="2" fontId="0" fillId="0" borderId="1" xfId="0" applyNumberFormat="1" applyBorder="1" applyAlignment="1" applyProtection="1">
      <alignment vertical="center"/>
      <protection hidden="1"/>
    </xf>
    <xf numFmtId="2" fontId="15" fillId="0" borderId="2" xfId="0" applyNumberFormat="1" applyFont="1" applyBorder="1" applyAlignment="1" applyProtection="1">
      <alignment vertical="center"/>
      <protection hidden="1"/>
    </xf>
    <xf numFmtId="2" fontId="16" fillId="5" borderId="2" xfId="0" applyNumberFormat="1" applyFont="1" applyFill="1" applyBorder="1" applyAlignment="1" applyProtection="1">
      <alignment vertical="center" wrapText="1"/>
      <protection hidden="1"/>
    </xf>
    <xf numFmtId="2" fontId="18" fillId="0" borderId="2" xfId="0" applyNumberFormat="1" applyFont="1" applyBorder="1" applyAlignment="1" applyProtection="1">
      <alignment vertical="center"/>
      <protection hidden="1"/>
    </xf>
    <xf numFmtId="2" fontId="18" fillId="0" borderId="5" xfId="0" applyNumberFormat="1" applyFont="1" applyBorder="1" applyAlignment="1" applyProtection="1">
      <alignment vertical="center"/>
      <protection hidden="1"/>
    </xf>
    <xf numFmtId="2" fontId="16" fillId="6" borderId="2" xfId="0" applyNumberFormat="1" applyFont="1" applyFill="1" applyBorder="1" applyAlignment="1" applyProtection="1">
      <alignment vertical="center" wrapText="1"/>
      <protection hidden="1"/>
    </xf>
    <xf numFmtId="2" fontId="15" fillId="0" borderId="10" xfId="0" applyNumberFormat="1" applyFont="1" applyBorder="1" applyAlignment="1" applyProtection="1">
      <alignment vertical="center"/>
      <protection hidden="1"/>
    </xf>
    <xf numFmtId="2" fontId="15" fillId="0" borderId="9" xfId="0" applyNumberFormat="1" applyFont="1" applyBorder="1" applyAlignment="1" applyProtection="1">
      <alignment vertical="center"/>
      <protection hidden="1"/>
    </xf>
    <xf numFmtId="2" fontId="0" fillId="0" borderId="2" xfId="0" applyNumberFormat="1" applyBorder="1" applyAlignment="1" applyProtection="1">
      <alignment vertical="center"/>
      <protection hidden="1"/>
    </xf>
    <xf numFmtId="2" fontId="16" fillId="6" borderId="9" xfId="0" applyNumberFormat="1" applyFont="1" applyFill="1" applyBorder="1" applyAlignment="1" applyProtection="1">
      <alignment vertical="center" wrapText="1"/>
      <protection hidden="1"/>
    </xf>
    <xf numFmtId="2" fontId="18" fillId="0" borderId="11" xfId="0" applyNumberFormat="1" applyFont="1" applyBorder="1" applyAlignment="1" applyProtection="1">
      <alignment vertical="center"/>
      <protection hidden="1"/>
    </xf>
    <xf numFmtId="2" fontId="5" fillId="0" borderId="2" xfId="0" applyNumberFormat="1" applyFont="1" applyBorder="1" applyAlignment="1" applyProtection="1">
      <alignment vertical="center"/>
      <protection hidden="1"/>
    </xf>
    <xf numFmtId="2" fontId="15" fillId="0" borderId="11" xfId="0" applyNumberFormat="1" applyFont="1" applyBorder="1" applyAlignment="1" applyProtection="1">
      <alignment vertical="center"/>
      <protection hidden="1"/>
    </xf>
    <xf numFmtId="2" fontId="15" fillId="2" borderId="2" xfId="0" applyNumberFormat="1" applyFont="1" applyFill="1" applyBorder="1" applyAlignment="1" applyProtection="1">
      <alignment vertical="center" wrapText="1"/>
      <protection hidden="1"/>
    </xf>
    <xf numFmtId="2" fontId="15" fillId="6" borderId="9" xfId="0" applyNumberFormat="1" applyFont="1" applyFill="1" applyBorder="1" applyAlignment="1" applyProtection="1">
      <alignment vertical="center" wrapText="1"/>
      <protection hidden="1"/>
    </xf>
    <xf numFmtId="2" fontId="1" fillId="2" borderId="5" xfId="0" applyNumberFormat="1" applyFont="1" applyFill="1" applyBorder="1" applyAlignment="1" applyProtection="1">
      <alignment vertical="center" wrapText="1"/>
      <protection hidden="1"/>
    </xf>
    <xf numFmtId="164" fontId="11" fillId="4" borderId="5" xfId="0" applyNumberFormat="1" applyFont="1" applyFill="1" applyBorder="1" applyProtection="1">
      <protection hidden="1"/>
    </xf>
    <xf numFmtId="164" fontId="0" fillId="0" borderId="6" xfId="0" applyNumberFormat="1" applyBorder="1" applyProtection="1">
      <protection hidden="1"/>
    </xf>
    <xf numFmtId="164" fontId="0" fillId="0" borderId="1" xfId="0" applyNumberFormat="1" applyBorder="1" applyProtection="1">
      <protection hidden="1"/>
    </xf>
    <xf numFmtId="0" fontId="5" fillId="0" borderId="8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8" xfId="0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2338A4-6C70-4DCB-92C4-975B9D47E18C}">
  <dimension ref="A1:O190"/>
  <sheetViews>
    <sheetView tabSelected="1" topLeftCell="G1" zoomScaleNormal="100" workbookViewId="0">
      <pane ySplit="4" topLeftCell="A5" activePane="bottomLeft" state="frozen"/>
      <selection activeCell="B1" sqref="B1"/>
      <selection pane="bottomLeft" activeCell="M3" sqref="M3"/>
    </sheetView>
  </sheetViews>
  <sheetFormatPr defaultRowHeight="14.5" x14ac:dyDescent="0.35"/>
  <cols>
    <col min="1" max="1" width="3" hidden="1" customWidth="1"/>
    <col min="2" max="2" width="15" style="9" customWidth="1"/>
    <col min="3" max="3" width="52.1796875" style="44" customWidth="1"/>
    <col min="4" max="4" width="15" customWidth="1"/>
    <col min="5" max="5" width="17.54296875" style="45" customWidth="1"/>
    <col min="6" max="9" width="15" style="46" customWidth="1"/>
    <col min="10" max="10" width="18.54296875" style="46" customWidth="1"/>
    <col min="11" max="11" width="23.81640625" style="47" customWidth="1"/>
    <col min="12" max="12" width="20.1796875" customWidth="1"/>
    <col min="13" max="14" width="19.453125" customWidth="1"/>
    <col min="15" max="15" width="19.54296875" customWidth="1"/>
    <col min="16" max="247" width="15" customWidth="1"/>
  </cols>
  <sheetData>
    <row r="1" spans="1:15" ht="30.65" customHeight="1" x14ac:dyDescent="0.35">
      <c r="B1" s="43" t="s">
        <v>92</v>
      </c>
      <c r="L1" s="43" t="s">
        <v>208</v>
      </c>
      <c r="M1" s="166" t="str">
        <f>IF(M3="","",IF(M3&gt;10%,"Upozornění: výše vedlejších výdajů přesahuje 10 % celkových způsobilých výdajů aktuálně vykázaných v rozpočtu",""))</f>
        <v/>
      </c>
    </row>
    <row r="2" spans="1:15" ht="34.4" customHeight="1" x14ac:dyDescent="0.35">
      <c r="B2" s="7" t="s">
        <v>0</v>
      </c>
      <c r="C2" s="48" t="s">
        <v>1</v>
      </c>
      <c r="D2" s="48" t="s">
        <v>93</v>
      </c>
      <c r="E2" s="49" t="s">
        <v>94</v>
      </c>
      <c r="F2" s="50" t="s">
        <v>95</v>
      </c>
      <c r="G2" s="50" t="s">
        <v>205</v>
      </c>
      <c r="H2" s="50" t="s">
        <v>203</v>
      </c>
      <c r="I2" s="50" t="s">
        <v>204</v>
      </c>
      <c r="J2" s="50" t="s">
        <v>206</v>
      </c>
      <c r="K2" s="175"/>
      <c r="L2" s="49" t="s">
        <v>96</v>
      </c>
      <c r="M2" s="49" t="s">
        <v>97</v>
      </c>
      <c r="N2" s="49" t="s">
        <v>98</v>
      </c>
      <c r="O2" s="49" t="s">
        <v>99</v>
      </c>
    </row>
    <row r="3" spans="1:15" ht="15" thickBot="1" x14ac:dyDescent="0.4">
      <c r="A3" s="1"/>
      <c r="B3" s="51" t="s">
        <v>2</v>
      </c>
      <c r="C3" s="52" t="s">
        <v>3</v>
      </c>
      <c r="D3" s="52"/>
      <c r="E3" s="52"/>
      <c r="F3" s="53"/>
      <c r="G3" s="222" t="e">
        <f>G4+G186</f>
        <v>#VALUE!</v>
      </c>
      <c r="H3" s="222">
        <f>H4+H186</f>
        <v>0</v>
      </c>
      <c r="I3" s="222" t="e">
        <f t="shared" ref="I3:I8" si="0">G3+H3</f>
        <v>#VALUE!</v>
      </c>
      <c r="J3" s="222" t="e">
        <f t="shared" ref="J3:J8" si="1">H3/I3</f>
        <v>#VALUE!</v>
      </c>
      <c r="K3" s="174"/>
      <c r="L3" s="54"/>
      <c r="M3" s="54" t="str">
        <f>IFERROR(M4/$I$4,"")</f>
        <v/>
      </c>
      <c r="N3" s="54" t="str">
        <f>IFERROR(N4/$I$4,"")</f>
        <v/>
      </c>
      <c r="O3" s="54" t="str">
        <f>IFERROR(O4/$I$4,"")</f>
        <v/>
      </c>
    </row>
    <row r="4" spans="1:15" ht="15.5" thickTop="1" thickBot="1" x14ac:dyDescent="0.4">
      <c r="B4" s="55" t="s">
        <v>4</v>
      </c>
      <c r="C4" s="56" t="s">
        <v>5</v>
      </c>
      <c r="D4" s="56"/>
      <c r="E4" s="56"/>
      <c r="F4" s="57"/>
      <c r="G4" s="223">
        <f>G5+G143</f>
        <v>0</v>
      </c>
      <c r="H4" s="223">
        <f>H5+H143</f>
        <v>0</v>
      </c>
      <c r="I4" s="223">
        <f t="shared" si="0"/>
        <v>0</v>
      </c>
      <c r="J4" s="223" t="e">
        <f t="shared" si="1"/>
        <v>#DIV/0!</v>
      </c>
      <c r="K4" s="174">
        <f>I4*0.1</f>
        <v>0</v>
      </c>
      <c r="L4" s="249">
        <f>SUM(L5:L185)</f>
        <v>0</v>
      </c>
      <c r="M4" s="249">
        <f>SUM(M5:M185)</f>
        <v>0</v>
      </c>
      <c r="N4" s="249">
        <f>SUM(N5:N185)</f>
        <v>0</v>
      </c>
      <c r="O4" s="249">
        <f>SUM(O5:O185)</f>
        <v>0</v>
      </c>
    </row>
    <row r="5" spans="1:15" ht="15.5" thickTop="1" thickBot="1" x14ac:dyDescent="0.4">
      <c r="B5" s="58" t="s">
        <v>6</v>
      </c>
      <c r="C5" s="138" t="s">
        <v>39</v>
      </c>
      <c r="D5" s="59"/>
      <c r="E5" s="59"/>
      <c r="F5" s="60"/>
      <c r="G5" s="224">
        <f>G6+G47+G60+G67+G74+G94+G121+G132</f>
        <v>0</v>
      </c>
      <c r="H5" s="224">
        <f>H6+H47+H60+H67+H74+H94+H121+H132</f>
        <v>0</v>
      </c>
      <c r="I5" s="224">
        <f t="shared" si="0"/>
        <v>0</v>
      </c>
      <c r="J5" s="224" t="e">
        <f t="shared" si="1"/>
        <v>#DIV/0!</v>
      </c>
      <c r="K5" s="66">
        <f>I4*0.15</f>
        <v>0</v>
      </c>
      <c r="L5" s="61"/>
      <c r="M5" s="61"/>
      <c r="N5" s="61"/>
      <c r="O5" s="61"/>
    </row>
    <row r="6" spans="1:15" ht="15.5" thickTop="1" thickBot="1" x14ac:dyDescent="0.4">
      <c r="B6" s="62" t="s">
        <v>7</v>
      </c>
      <c r="C6" s="63" t="s">
        <v>187</v>
      </c>
      <c r="D6" s="64"/>
      <c r="E6" s="64"/>
      <c r="F6" s="65"/>
      <c r="G6" s="225">
        <f>G7+G28</f>
        <v>0</v>
      </c>
      <c r="H6" s="225">
        <f>H7+H28</f>
        <v>0</v>
      </c>
      <c r="I6" s="225">
        <f t="shared" si="0"/>
        <v>0</v>
      </c>
      <c r="J6" s="225" t="e">
        <f t="shared" si="1"/>
        <v>#DIV/0!</v>
      </c>
      <c r="L6" s="61"/>
      <c r="M6" s="61"/>
      <c r="N6" s="61"/>
      <c r="O6" s="61"/>
    </row>
    <row r="7" spans="1:15" ht="15.5" thickTop="1" thickBot="1" x14ac:dyDescent="0.4">
      <c r="B7" s="177" t="s">
        <v>8</v>
      </c>
      <c r="C7" s="178" t="s">
        <v>100</v>
      </c>
      <c r="D7" s="179"/>
      <c r="E7" s="179"/>
      <c r="F7" s="180"/>
      <c r="G7" s="226">
        <f>G8+G18+G23</f>
        <v>0</v>
      </c>
      <c r="H7" s="226">
        <f>H8+H18+H23</f>
        <v>0</v>
      </c>
      <c r="I7" s="226">
        <f t="shared" si="0"/>
        <v>0</v>
      </c>
      <c r="J7" s="226" t="e">
        <f t="shared" si="1"/>
        <v>#DIV/0!</v>
      </c>
      <c r="K7" s="66">
        <f>I4*0.1</f>
        <v>0</v>
      </c>
      <c r="L7" s="67"/>
      <c r="M7" s="67"/>
      <c r="N7" s="67"/>
      <c r="O7" s="67"/>
    </row>
    <row r="8" spans="1:15" ht="21.65" customHeight="1" thickTop="1" thickBot="1" x14ac:dyDescent="0.4">
      <c r="B8" s="68" t="s">
        <v>58</v>
      </c>
      <c r="C8" s="69" t="s">
        <v>163</v>
      </c>
      <c r="D8" s="70"/>
      <c r="E8" s="71"/>
      <c r="F8" s="72"/>
      <c r="G8" s="227">
        <f>G9+G13</f>
        <v>0</v>
      </c>
      <c r="H8" s="227">
        <f>H9+H13</f>
        <v>0</v>
      </c>
      <c r="I8" s="227">
        <f t="shared" si="0"/>
        <v>0</v>
      </c>
      <c r="J8" s="227" t="e">
        <f t="shared" si="1"/>
        <v>#DIV/0!</v>
      </c>
      <c r="K8" s="206" t="str">
        <f>IF(I8=0,"",IF(I9=0,"",IF(I13=0,"",IF(I8&gt;K5,"Upozornění: výše výdaje za pozemek přesahuje 15 % způsobilých výdajů aktuálně vykázaných v rozpočtu",""))))</f>
        <v/>
      </c>
      <c r="L8" s="250">
        <f>I8</f>
        <v>0</v>
      </c>
      <c r="M8" s="73"/>
      <c r="N8" s="250">
        <f>I8</f>
        <v>0</v>
      </c>
      <c r="O8" s="73"/>
    </row>
    <row r="9" spans="1:15" ht="33" customHeight="1" thickTop="1" x14ac:dyDescent="0.35">
      <c r="B9" s="74" t="s">
        <v>101</v>
      </c>
      <c r="C9" s="205" t="s">
        <v>163</v>
      </c>
      <c r="D9" s="74"/>
      <c r="E9" s="76"/>
      <c r="F9" s="77"/>
      <c r="G9" s="228">
        <f>SUM(G10:G12)</f>
        <v>0</v>
      </c>
      <c r="H9" s="228">
        <f>SUM(H10:H12)</f>
        <v>0</v>
      </c>
      <c r="I9" s="228">
        <f>G9+H9</f>
        <v>0</v>
      </c>
      <c r="J9" s="228" t="e">
        <f t="shared" ref="J9:J72" si="2">H9/I9</f>
        <v>#DIV/0!</v>
      </c>
      <c r="K9" s="47" t="str">
        <f>IF(I9=0,"",IF(I13&gt;0,"",IF(K4&lt;I9,"Upozornění: výše výdaje za pozemek přesahuje 10 % způsobilých výdajů aktuálně vykázaných v rozpočtu","")))</f>
        <v/>
      </c>
      <c r="L9" s="5"/>
      <c r="M9" s="5"/>
      <c r="N9" s="5"/>
      <c r="O9" s="5"/>
    </row>
    <row r="10" spans="1:15" x14ac:dyDescent="0.35">
      <c r="B10" s="78" t="s">
        <v>189</v>
      </c>
      <c r="C10" s="194"/>
      <c r="D10" s="78"/>
      <c r="E10" s="80"/>
      <c r="F10" s="81"/>
      <c r="G10" s="81" t="str">
        <f>IF(F10="","",F10*E10)</f>
        <v/>
      </c>
      <c r="H10" s="81"/>
      <c r="I10" s="229" t="e">
        <f t="shared" ref="I10:I17" si="3">G10+H10</f>
        <v>#VALUE!</v>
      </c>
      <c r="J10" s="229" t="e">
        <f t="shared" si="2"/>
        <v>#VALUE!</v>
      </c>
      <c r="K10" s="204"/>
      <c r="L10" s="5"/>
      <c r="M10" s="5"/>
      <c r="N10" s="5"/>
      <c r="O10" s="5"/>
    </row>
    <row r="11" spans="1:15" x14ac:dyDescent="0.35">
      <c r="B11" s="78"/>
      <c r="C11" s="79"/>
      <c r="D11" s="78"/>
      <c r="E11" s="80"/>
      <c r="F11" s="81"/>
      <c r="G11" s="81" t="str">
        <f>IF(F11="","",F11*E11)</f>
        <v/>
      </c>
      <c r="H11" s="81"/>
      <c r="I11" s="229" t="e">
        <f t="shared" si="3"/>
        <v>#VALUE!</v>
      </c>
      <c r="J11" s="229" t="e">
        <f t="shared" si="2"/>
        <v>#VALUE!</v>
      </c>
      <c r="L11" s="5"/>
      <c r="M11" s="5"/>
      <c r="N11" s="5"/>
      <c r="O11" s="5"/>
    </row>
    <row r="12" spans="1:15" x14ac:dyDescent="0.35">
      <c r="B12" s="78"/>
      <c r="C12" s="79"/>
      <c r="D12" s="78"/>
      <c r="E12" s="80"/>
      <c r="F12" s="81"/>
      <c r="G12" s="81" t="str">
        <f>IF(F12="","",F12*E12)</f>
        <v/>
      </c>
      <c r="H12" s="81"/>
      <c r="I12" s="229" t="e">
        <f t="shared" si="3"/>
        <v>#VALUE!</v>
      </c>
      <c r="J12" s="229" t="e">
        <f t="shared" si="2"/>
        <v>#VALUE!</v>
      </c>
      <c r="L12" s="5"/>
      <c r="M12" s="5"/>
      <c r="N12" s="5"/>
      <c r="O12" s="5"/>
    </row>
    <row r="13" spans="1:15" x14ac:dyDescent="0.35">
      <c r="B13" s="78" t="s">
        <v>102</v>
      </c>
      <c r="C13" s="194" t="s">
        <v>191</v>
      </c>
      <c r="D13" s="78"/>
      <c r="E13" s="80"/>
      <c r="F13" s="81"/>
      <c r="G13" s="229">
        <f>SUM(G14:G17)</f>
        <v>0</v>
      </c>
      <c r="H13" s="229">
        <f>SUM(H14:H17)</f>
        <v>0</v>
      </c>
      <c r="I13" s="229">
        <f t="shared" si="3"/>
        <v>0</v>
      </c>
      <c r="J13" s="229" t="e">
        <f t="shared" si="2"/>
        <v>#DIV/0!</v>
      </c>
      <c r="K13" s="204" t="str">
        <f>IF(I13=0,"",IF(I9&gt;0,"",IF(K5&lt;I13,"Upozornění: výše výdaje za pozemek přesahuje 15 % způsobilých výdajů aktuálně vykázaných v rozpočtu","")))</f>
        <v/>
      </c>
      <c r="L13" s="5"/>
      <c r="M13" s="5"/>
      <c r="N13" s="5"/>
      <c r="O13" s="5"/>
    </row>
    <row r="14" spans="1:15" x14ac:dyDescent="0.35">
      <c r="B14" s="78" t="s">
        <v>190</v>
      </c>
      <c r="C14" s="79"/>
      <c r="D14" s="78"/>
      <c r="E14" s="80"/>
      <c r="F14" s="81"/>
      <c r="G14" s="81" t="str">
        <f t="shared" ref="G14" si="4">IF(F14="","",F14*E14)</f>
        <v/>
      </c>
      <c r="H14" s="81"/>
      <c r="I14" s="229" t="e">
        <f t="shared" si="3"/>
        <v>#VALUE!</v>
      </c>
      <c r="J14" s="229" t="e">
        <f t="shared" si="2"/>
        <v>#VALUE!</v>
      </c>
      <c r="L14" s="5"/>
      <c r="M14" s="5"/>
      <c r="N14" s="5"/>
      <c r="O14" s="5"/>
    </row>
    <row r="15" spans="1:15" x14ac:dyDescent="0.35">
      <c r="B15" s="78"/>
      <c r="C15" s="79"/>
      <c r="D15" s="78"/>
      <c r="E15" s="80"/>
      <c r="F15" s="81"/>
      <c r="G15" s="81" t="str">
        <f>IF(F15="","",F15*E15)</f>
        <v/>
      </c>
      <c r="H15" s="81"/>
      <c r="I15" s="229" t="e">
        <f t="shared" si="3"/>
        <v>#VALUE!</v>
      </c>
      <c r="J15" s="229" t="e">
        <f t="shared" si="2"/>
        <v>#VALUE!</v>
      </c>
      <c r="L15" s="5"/>
      <c r="M15" s="5"/>
      <c r="N15" s="5"/>
      <c r="O15" s="5"/>
    </row>
    <row r="16" spans="1:15" x14ac:dyDescent="0.35">
      <c r="B16" s="78"/>
      <c r="C16" s="79"/>
      <c r="D16" s="78"/>
      <c r="E16" s="80"/>
      <c r="F16" s="81"/>
      <c r="G16" s="81" t="str">
        <f>IF(F16="","",F16*E16)</f>
        <v/>
      </c>
      <c r="H16" s="81"/>
      <c r="I16" s="229" t="e">
        <f t="shared" si="3"/>
        <v>#VALUE!</v>
      </c>
      <c r="J16" s="229" t="e">
        <f t="shared" si="2"/>
        <v>#VALUE!</v>
      </c>
      <c r="L16" s="5"/>
      <c r="M16" s="5"/>
      <c r="N16" s="5"/>
      <c r="O16" s="5"/>
    </row>
    <row r="17" spans="1:15" ht="15" thickBot="1" x14ac:dyDescent="0.4">
      <c r="A17" s="253"/>
      <c r="B17" s="190"/>
      <c r="C17" s="191"/>
      <c r="D17" s="190"/>
      <c r="E17" s="192"/>
      <c r="F17" s="193"/>
      <c r="G17" s="193" t="str">
        <f>IF(F17="","",F17*E17)</f>
        <v/>
      </c>
      <c r="H17" s="193"/>
      <c r="I17" s="230" t="e">
        <f t="shared" si="3"/>
        <v>#VALUE!</v>
      </c>
      <c r="J17" s="230" t="e">
        <f t="shared" si="2"/>
        <v>#VALUE!</v>
      </c>
      <c r="L17" s="5"/>
      <c r="M17" s="5"/>
      <c r="N17" s="5"/>
      <c r="O17" s="5"/>
    </row>
    <row r="18" spans="1:15" ht="21.65" customHeight="1" thickTop="1" thickBot="1" x14ac:dyDescent="0.4">
      <c r="A18" s="253"/>
      <c r="B18" s="186" t="s">
        <v>57</v>
      </c>
      <c r="C18" s="167" t="s">
        <v>76</v>
      </c>
      <c r="D18" s="187"/>
      <c r="E18" s="188"/>
      <c r="F18" s="189"/>
      <c r="G18" s="231">
        <f>SUM(G19:G21)</f>
        <v>0</v>
      </c>
      <c r="H18" s="231">
        <f>SUM(H19:H21)</f>
        <v>0</v>
      </c>
      <c r="I18" s="231">
        <f>G18+H18</f>
        <v>0</v>
      </c>
      <c r="J18" s="231" t="e">
        <f t="shared" si="2"/>
        <v>#DIV/0!</v>
      </c>
      <c r="L18" s="251">
        <f>I18</f>
        <v>0</v>
      </c>
      <c r="M18" s="5"/>
      <c r="N18" s="251">
        <f>I18</f>
        <v>0</v>
      </c>
      <c r="O18" s="5"/>
    </row>
    <row r="19" spans="1:15" ht="15" thickTop="1" x14ac:dyDescent="0.35">
      <c r="B19" s="89" t="s">
        <v>103</v>
      </c>
      <c r="C19" s="90"/>
      <c r="D19" s="89"/>
      <c r="E19" s="91"/>
      <c r="F19" s="92"/>
      <c r="G19" s="92" t="str">
        <f>IF(F19="","",F19*E19)</f>
        <v/>
      </c>
      <c r="H19" s="92"/>
      <c r="I19" s="232" t="e">
        <f>G19+H19</f>
        <v>#VALUE!</v>
      </c>
      <c r="J19" s="232" t="e">
        <f t="shared" si="2"/>
        <v>#VALUE!</v>
      </c>
      <c r="L19" s="5"/>
      <c r="M19" s="5"/>
      <c r="N19" s="5"/>
      <c r="O19" s="5"/>
    </row>
    <row r="20" spans="1:15" x14ac:dyDescent="0.35">
      <c r="B20" s="78" t="s">
        <v>104</v>
      </c>
      <c r="C20" s="79"/>
      <c r="D20" s="78"/>
      <c r="E20" s="80"/>
      <c r="F20" s="81"/>
      <c r="G20" s="81" t="str">
        <f>IF(F20="","",E20*F20)</f>
        <v/>
      </c>
      <c r="H20" s="81"/>
      <c r="I20" s="229" t="e">
        <f>G20+H20</f>
        <v>#VALUE!</v>
      </c>
      <c r="J20" s="229" t="e">
        <f t="shared" si="2"/>
        <v>#VALUE!</v>
      </c>
      <c r="L20" s="5"/>
      <c r="M20" s="5"/>
      <c r="N20" s="5"/>
      <c r="O20" s="5"/>
    </row>
    <row r="21" spans="1:15" x14ac:dyDescent="0.35">
      <c r="B21" s="78"/>
      <c r="C21" s="79"/>
      <c r="D21" s="78"/>
      <c r="E21" s="80"/>
      <c r="F21" s="81"/>
      <c r="G21" s="81" t="str">
        <f t="shared" ref="G21" si="5">IF(F21="","",E21*F21)</f>
        <v/>
      </c>
      <c r="H21" s="81"/>
      <c r="I21" s="229" t="e">
        <f>G21+H21</f>
        <v>#VALUE!</v>
      </c>
      <c r="J21" s="229" t="e">
        <f t="shared" si="2"/>
        <v>#VALUE!</v>
      </c>
      <c r="L21" s="5"/>
      <c r="M21" s="5"/>
      <c r="N21" s="5"/>
      <c r="O21" s="5"/>
    </row>
    <row r="22" spans="1:15" ht="2.15" customHeight="1" x14ac:dyDescent="0.35">
      <c r="A22" s="254"/>
      <c r="B22" s="160"/>
      <c r="C22" s="82"/>
      <c r="D22" s="23"/>
      <c r="E22" s="83"/>
      <c r="F22" s="84"/>
      <c r="G22" s="84"/>
      <c r="H22" s="84"/>
      <c r="I22" s="233"/>
      <c r="J22" s="233" t="e">
        <f t="shared" si="2"/>
        <v>#DIV/0!</v>
      </c>
      <c r="L22" s="5"/>
      <c r="M22" s="5"/>
      <c r="N22" s="5"/>
      <c r="O22" s="5"/>
    </row>
    <row r="23" spans="1:15" ht="21" customHeight="1" thickBot="1" x14ac:dyDescent="0.4">
      <c r="A23" s="254"/>
      <c r="B23" s="153" t="s">
        <v>63</v>
      </c>
      <c r="C23" s="85" t="s">
        <v>77</v>
      </c>
      <c r="D23" s="86"/>
      <c r="E23" s="87"/>
      <c r="F23" s="88"/>
      <c r="G23" s="234">
        <f>SUM(G24:G27)</f>
        <v>0</v>
      </c>
      <c r="H23" s="234">
        <f>SUM(H24:H27)</f>
        <v>0</v>
      </c>
      <c r="I23" s="234">
        <f>G23+H23</f>
        <v>0</v>
      </c>
      <c r="J23" s="234" t="e">
        <f t="shared" si="2"/>
        <v>#DIV/0!</v>
      </c>
      <c r="L23" s="251">
        <f>I23</f>
        <v>0</v>
      </c>
      <c r="M23" s="5"/>
      <c r="N23" s="251">
        <f>I23</f>
        <v>0</v>
      </c>
      <c r="O23" s="5"/>
    </row>
    <row r="24" spans="1:15" ht="15" thickTop="1" x14ac:dyDescent="0.35">
      <c r="B24" s="89" t="s">
        <v>105</v>
      </c>
      <c r="C24" s="90"/>
      <c r="D24" s="89"/>
      <c r="E24" s="91"/>
      <c r="F24" s="92"/>
      <c r="G24" s="92" t="str">
        <f t="shared" ref="G24:G27" si="6">IF(F24="","",F24*E24)</f>
        <v/>
      </c>
      <c r="H24" s="92"/>
      <c r="I24" s="232" t="e">
        <f>G24+H24</f>
        <v>#VALUE!</v>
      </c>
      <c r="J24" s="232" t="e">
        <f t="shared" si="2"/>
        <v>#VALUE!</v>
      </c>
      <c r="L24" s="5"/>
      <c r="M24" s="5"/>
      <c r="N24" s="5"/>
      <c r="O24" s="5"/>
    </row>
    <row r="25" spans="1:15" x14ac:dyDescent="0.35">
      <c r="B25" s="78" t="s">
        <v>106</v>
      </c>
      <c r="C25" s="79"/>
      <c r="D25" s="78"/>
      <c r="E25" s="80"/>
      <c r="F25" s="81"/>
      <c r="G25" s="81" t="str">
        <f t="shared" si="6"/>
        <v/>
      </c>
      <c r="H25" s="81"/>
      <c r="I25" s="229" t="e">
        <f>G25+H25</f>
        <v>#VALUE!</v>
      </c>
      <c r="J25" s="229" t="e">
        <f t="shared" si="2"/>
        <v>#VALUE!</v>
      </c>
      <c r="L25" s="5"/>
      <c r="M25" s="5"/>
      <c r="N25" s="5"/>
      <c r="O25" s="5"/>
    </row>
    <row r="26" spans="1:15" x14ac:dyDescent="0.35">
      <c r="B26" s="78"/>
      <c r="C26" s="79"/>
      <c r="D26" s="78"/>
      <c r="E26" s="80"/>
      <c r="F26" s="81"/>
      <c r="G26" s="81" t="str">
        <f t="shared" si="6"/>
        <v/>
      </c>
      <c r="H26" s="81"/>
      <c r="I26" s="229" t="e">
        <f>G26+H26</f>
        <v>#VALUE!</v>
      </c>
      <c r="J26" s="229" t="e">
        <f t="shared" si="2"/>
        <v>#VALUE!</v>
      </c>
      <c r="L26" s="5"/>
      <c r="M26" s="5"/>
      <c r="N26" s="5"/>
      <c r="O26" s="5"/>
    </row>
    <row r="27" spans="1:15" hidden="1" x14ac:dyDescent="0.35">
      <c r="A27" s="252"/>
      <c r="B27" s="23"/>
      <c r="C27" s="82"/>
      <c r="D27" s="23"/>
      <c r="E27" s="83"/>
      <c r="F27" s="84"/>
      <c r="G27" s="81" t="str">
        <f t="shared" si="6"/>
        <v/>
      </c>
      <c r="H27" s="84"/>
      <c r="I27" s="233"/>
      <c r="J27" s="233" t="e">
        <f t="shared" si="2"/>
        <v>#DIV/0!</v>
      </c>
      <c r="L27" s="5"/>
      <c r="M27" s="5"/>
      <c r="N27" s="5"/>
      <c r="O27" s="5"/>
    </row>
    <row r="28" spans="1:15" ht="15" thickBot="1" x14ac:dyDescent="0.4">
      <c r="A28" s="252"/>
      <c r="B28" s="99" t="s">
        <v>9</v>
      </c>
      <c r="C28" s="100" t="s">
        <v>107</v>
      </c>
      <c r="D28" s="100"/>
      <c r="E28" s="100"/>
      <c r="F28" s="101"/>
      <c r="G28" s="235">
        <f>G29+G35+G40</f>
        <v>0</v>
      </c>
      <c r="H28" s="235">
        <f>H29+H35+H40</f>
        <v>0</v>
      </c>
      <c r="I28" s="235">
        <f t="shared" ref="I28:I33" si="7">G28+H28</f>
        <v>0</v>
      </c>
      <c r="J28" s="235" t="e">
        <f t="shared" si="2"/>
        <v>#DIV/0!</v>
      </c>
      <c r="L28" s="5"/>
      <c r="M28" s="5"/>
      <c r="N28" s="5"/>
      <c r="O28" s="5"/>
    </row>
    <row r="29" spans="1:15" s="203" customFormat="1" ht="21" customHeight="1" thickTop="1" thickBot="1" x14ac:dyDescent="0.4">
      <c r="A29" s="195"/>
      <c r="B29" s="196" t="s">
        <v>72</v>
      </c>
      <c r="C29" s="197" t="s">
        <v>78</v>
      </c>
      <c r="D29" s="198"/>
      <c r="E29" s="199"/>
      <c r="F29" s="200"/>
      <c r="G29" s="227">
        <f>SUM(G30:G34)</f>
        <v>0</v>
      </c>
      <c r="H29" s="227">
        <f>SUM(H30:H34)</f>
        <v>0</v>
      </c>
      <c r="I29" s="227">
        <f t="shared" si="7"/>
        <v>0</v>
      </c>
      <c r="J29" s="227" t="e">
        <f t="shared" si="2"/>
        <v>#DIV/0!</v>
      </c>
      <c r="K29" s="201"/>
      <c r="L29" s="251">
        <f>I29</f>
        <v>0</v>
      </c>
      <c r="M29" s="202"/>
      <c r="N29" s="251">
        <f>I29</f>
        <v>0</v>
      </c>
      <c r="O29" s="202"/>
    </row>
    <row r="30" spans="1:15" ht="15" thickTop="1" x14ac:dyDescent="0.35">
      <c r="B30" s="74" t="s">
        <v>108</v>
      </c>
      <c r="C30" s="75"/>
      <c r="D30" s="74"/>
      <c r="E30" s="76"/>
      <c r="F30" s="77"/>
      <c r="G30" s="77" t="str">
        <f t="shared" ref="G30:G34" si="8">IF(F30="","",F30*E30)</f>
        <v/>
      </c>
      <c r="H30" s="77"/>
      <c r="I30" s="228" t="e">
        <f t="shared" si="7"/>
        <v>#VALUE!</v>
      </c>
      <c r="J30" s="228" t="e">
        <f t="shared" si="2"/>
        <v>#VALUE!</v>
      </c>
      <c r="L30" s="5"/>
      <c r="M30" s="5"/>
      <c r="N30" s="5"/>
      <c r="O30" s="5"/>
    </row>
    <row r="31" spans="1:15" x14ac:dyDescent="0.35">
      <c r="B31" s="78" t="s">
        <v>109</v>
      </c>
      <c r="C31" s="79"/>
      <c r="D31" s="78"/>
      <c r="E31" s="80"/>
      <c r="F31" s="81"/>
      <c r="G31" s="81" t="str">
        <f t="shared" si="8"/>
        <v/>
      </c>
      <c r="H31" s="81"/>
      <c r="I31" s="229" t="e">
        <f t="shared" si="7"/>
        <v>#VALUE!</v>
      </c>
      <c r="J31" s="229" t="e">
        <f t="shared" si="2"/>
        <v>#VALUE!</v>
      </c>
      <c r="L31" s="5"/>
      <c r="M31" s="5"/>
      <c r="N31" s="5"/>
      <c r="O31" s="5"/>
    </row>
    <row r="32" spans="1:15" x14ac:dyDescent="0.35">
      <c r="B32" s="74" t="s">
        <v>110</v>
      </c>
      <c r="C32" s="79"/>
      <c r="D32" s="78"/>
      <c r="E32" s="80"/>
      <c r="F32" s="81"/>
      <c r="G32" s="81" t="str">
        <f t="shared" si="8"/>
        <v/>
      </c>
      <c r="H32" s="81"/>
      <c r="I32" s="229" t="e">
        <f t="shared" si="7"/>
        <v>#VALUE!</v>
      </c>
      <c r="J32" s="229" t="e">
        <f t="shared" si="2"/>
        <v>#VALUE!</v>
      </c>
      <c r="L32" s="5"/>
      <c r="M32" s="5"/>
      <c r="N32" s="5"/>
      <c r="O32" s="5"/>
    </row>
    <row r="33" spans="1:15" x14ac:dyDescent="0.35">
      <c r="B33" s="78"/>
      <c r="C33" s="79"/>
      <c r="D33" s="78"/>
      <c r="E33" s="80"/>
      <c r="F33" s="81"/>
      <c r="G33" s="81" t="str">
        <f t="shared" si="8"/>
        <v/>
      </c>
      <c r="H33" s="81"/>
      <c r="I33" s="229" t="e">
        <f t="shared" si="7"/>
        <v>#VALUE!</v>
      </c>
      <c r="J33" s="229" t="e">
        <f t="shared" si="2"/>
        <v>#VALUE!</v>
      </c>
      <c r="L33" s="5"/>
      <c r="M33" s="5"/>
      <c r="N33" s="5"/>
      <c r="O33" s="5"/>
    </row>
    <row r="34" spans="1:15" hidden="1" x14ac:dyDescent="0.35">
      <c r="A34" s="252"/>
      <c r="B34" s="23"/>
      <c r="C34" s="82"/>
      <c r="D34" s="23"/>
      <c r="E34" s="83"/>
      <c r="F34" s="84"/>
      <c r="G34" s="81" t="str">
        <f t="shared" si="8"/>
        <v/>
      </c>
      <c r="H34" s="233"/>
      <c r="I34" s="233"/>
      <c r="J34" s="233" t="e">
        <f t="shared" si="2"/>
        <v>#DIV/0!</v>
      </c>
      <c r="L34" s="5"/>
      <c r="M34" s="5"/>
      <c r="N34" s="5"/>
      <c r="O34" s="5"/>
    </row>
    <row r="35" spans="1:15" ht="15" thickBot="1" x14ac:dyDescent="0.4">
      <c r="A35" s="252"/>
      <c r="B35" s="153" t="s">
        <v>64</v>
      </c>
      <c r="C35" s="85" t="s">
        <v>164</v>
      </c>
      <c r="D35" s="86"/>
      <c r="E35" s="87"/>
      <c r="F35" s="88"/>
      <c r="G35" s="234">
        <f>SUM(G36:G39)</f>
        <v>0</v>
      </c>
      <c r="H35" s="234">
        <f>SUM(H36:H39)</f>
        <v>0</v>
      </c>
      <c r="I35" s="234">
        <f t="shared" ref="I35:I44" si="9">G35+H35</f>
        <v>0</v>
      </c>
      <c r="J35" s="234" t="e">
        <f t="shared" si="2"/>
        <v>#DIV/0!</v>
      </c>
      <c r="L35" s="251">
        <f>I35</f>
        <v>0</v>
      </c>
      <c r="M35" s="5"/>
      <c r="N35" s="251">
        <f>I35</f>
        <v>0</v>
      </c>
      <c r="O35" s="5"/>
    </row>
    <row r="36" spans="1:15" ht="15" thickTop="1" x14ac:dyDescent="0.35">
      <c r="B36" s="89" t="s">
        <v>111</v>
      </c>
      <c r="C36" s="90"/>
      <c r="D36" s="89"/>
      <c r="E36" s="91"/>
      <c r="F36" s="92"/>
      <c r="G36" s="92" t="str">
        <f>IF(F36="","",E36*F36)</f>
        <v/>
      </c>
      <c r="H36" s="92"/>
      <c r="I36" s="232" t="e">
        <f t="shared" si="9"/>
        <v>#VALUE!</v>
      </c>
      <c r="J36" s="232" t="e">
        <f t="shared" si="2"/>
        <v>#VALUE!</v>
      </c>
      <c r="L36" s="5"/>
      <c r="M36" s="5"/>
      <c r="N36" s="5"/>
      <c r="O36" s="5"/>
    </row>
    <row r="37" spans="1:15" x14ac:dyDescent="0.35">
      <c r="B37" s="78" t="s">
        <v>112</v>
      </c>
      <c r="C37" s="79"/>
      <c r="D37" s="78"/>
      <c r="E37" s="80"/>
      <c r="F37" s="81"/>
      <c r="G37" s="81" t="str">
        <f>IF(F37="","",E37*F37)</f>
        <v/>
      </c>
      <c r="H37" s="81"/>
      <c r="I37" s="229" t="e">
        <f t="shared" si="9"/>
        <v>#VALUE!</v>
      </c>
      <c r="J37" s="229" t="e">
        <f t="shared" si="2"/>
        <v>#VALUE!</v>
      </c>
      <c r="L37" s="5"/>
      <c r="M37" s="5"/>
      <c r="N37" s="5"/>
      <c r="O37" s="5"/>
    </row>
    <row r="38" spans="1:15" x14ac:dyDescent="0.35">
      <c r="B38" s="78" t="s">
        <v>113</v>
      </c>
      <c r="C38" s="79"/>
      <c r="D38" s="78"/>
      <c r="E38" s="80"/>
      <c r="F38" s="81"/>
      <c r="G38" s="81" t="str">
        <f t="shared" ref="G38" si="10">IF(F38="","",E38*F38)</f>
        <v/>
      </c>
      <c r="H38" s="81"/>
      <c r="I38" s="229" t="e">
        <f t="shared" si="9"/>
        <v>#VALUE!</v>
      </c>
      <c r="J38" s="229" t="e">
        <f t="shared" si="2"/>
        <v>#VALUE!</v>
      </c>
      <c r="L38" s="5"/>
      <c r="M38" s="5"/>
      <c r="N38" s="5"/>
      <c r="O38" s="5"/>
    </row>
    <row r="39" spans="1:15" ht="15" thickBot="1" x14ac:dyDescent="0.4">
      <c r="B39" s="129"/>
      <c r="C39" s="130"/>
      <c r="D39" s="129"/>
      <c r="E39" s="131"/>
      <c r="F39" s="132"/>
      <c r="G39" s="132" t="str">
        <f>IF(F39="","",F39*E39)</f>
        <v/>
      </c>
      <c r="H39" s="132"/>
      <c r="I39" s="236" t="e">
        <f t="shared" si="9"/>
        <v>#VALUE!</v>
      </c>
      <c r="J39" s="236" t="e">
        <f t="shared" si="2"/>
        <v>#VALUE!</v>
      </c>
      <c r="L39" s="5"/>
      <c r="M39" s="5"/>
      <c r="N39" s="5"/>
      <c r="O39" s="5"/>
    </row>
    <row r="40" spans="1:15" ht="15.5" thickTop="1" thickBot="1" x14ac:dyDescent="0.4">
      <c r="B40" s="171" t="s">
        <v>193</v>
      </c>
      <c r="C40" s="155" t="s">
        <v>194</v>
      </c>
      <c r="D40" s="168"/>
      <c r="E40" s="169"/>
      <c r="F40" s="170"/>
      <c r="G40" s="237">
        <f>SUM(G41:G46)</f>
        <v>0</v>
      </c>
      <c r="H40" s="237">
        <f>SUM(H41:H46)</f>
        <v>0</v>
      </c>
      <c r="I40" s="237">
        <f t="shared" si="9"/>
        <v>0</v>
      </c>
      <c r="J40" s="237" t="e">
        <f t="shared" si="2"/>
        <v>#DIV/0!</v>
      </c>
      <c r="K40" s="176"/>
      <c r="L40" s="251">
        <f>I40</f>
        <v>0</v>
      </c>
      <c r="M40" s="5"/>
      <c r="N40" s="251">
        <f>I40</f>
        <v>0</v>
      </c>
      <c r="O40" s="5"/>
    </row>
    <row r="41" spans="1:15" ht="15" thickTop="1" x14ac:dyDescent="0.35">
      <c r="B41" s="89" t="s">
        <v>195</v>
      </c>
      <c r="C41" s="167"/>
      <c r="D41" s="74"/>
      <c r="E41" s="76"/>
      <c r="F41" s="77"/>
      <c r="G41" s="77" t="str">
        <f t="shared" ref="G41:G46" si="11">IF(F41="","",E41*F41)</f>
        <v/>
      </c>
      <c r="H41" s="77"/>
      <c r="I41" s="228" t="e">
        <f t="shared" si="9"/>
        <v>#VALUE!</v>
      </c>
      <c r="J41" s="228" t="e">
        <f t="shared" si="2"/>
        <v>#VALUE!</v>
      </c>
      <c r="L41" s="5"/>
      <c r="M41" s="5"/>
      <c r="N41" s="5"/>
      <c r="O41" s="5"/>
    </row>
    <row r="42" spans="1:15" x14ac:dyDescent="0.35">
      <c r="B42" s="78" t="s">
        <v>196</v>
      </c>
      <c r="C42" s="85"/>
      <c r="D42" s="78"/>
      <c r="E42" s="80"/>
      <c r="F42" s="81"/>
      <c r="G42" s="81" t="str">
        <f t="shared" si="11"/>
        <v/>
      </c>
      <c r="H42" s="81"/>
      <c r="I42" s="229" t="e">
        <f t="shared" si="9"/>
        <v>#VALUE!</v>
      </c>
      <c r="J42" s="229" t="e">
        <f t="shared" si="2"/>
        <v>#VALUE!</v>
      </c>
      <c r="L42" s="5"/>
      <c r="M42" s="5"/>
      <c r="N42" s="5"/>
      <c r="O42" s="5"/>
    </row>
    <row r="43" spans="1:15" x14ac:dyDescent="0.35">
      <c r="B43" s="78" t="s">
        <v>197</v>
      </c>
      <c r="C43" s="85"/>
      <c r="D43" s="78"/>
      <c r="E43" s="80"/>
      <c r="F43" s="81"/>
      <c r="G43" s="81" t="str">
        <f t="shared" si="11"/>
        <v/>
      </c>
      <c r="H43" s="81"/>
      <c r="I43" s="229" t="e">
        <f t="shared" si="9"/>
        <v>#VALUE!</v>
      </c>
      <c r="J43" s="229" t="e">
        <f t="shared" si="2"/>
        <v>#VALUE!</v>
      </c>
      <c r="L43" s="5"/>
      <c r="M43" s="5"/>
      <c r="N43" s="5"/>
      <c r="O43" s="5"/>
    </row>
    <row r="44" spans="1:15" x14ac:dyDescent="0.35">
      <c r="B44" s="78"/>
      <c r="C44" s="79"/>
      <c r="D44" s="78"/>
      <c r="E44" s="80"/>
      <c r="F44" s="81"/>
      <c r="G44" s="81" t="str">
        <f t="shared" si="11"/>
        <v/>
      </c>
      <c r="H44" s="81"/>
      <c r="I44" s="229" t="e">
        <f t="shared" si="9"/>
        <v>#VALUE!</v>
      </c>
      <c r="J44" s="229" t="e">
        <f t="shared" si="2"/>
        <v>#VALUE!</v>
      </c>
      <c r="L44" s="5"/>
      <c r="M44" s="5"/>
      <c r="N44" s="5"/>
      <c r="O44" s="5"/>
    </row>
    <row r="45" spans="1:15" hidden="1" x14ac:dyDescent="0.35">
      <c r="A45" s="98"/>
      <c r="B45" s="23"/>
      <c r="C45" s="82"/>
      <c r="D45" s="23"/>
      <c r="E45" s="83"/>
      <c r="F45" s="84"/>
      <c r="G45" s="84" t="str">
        <f t="shared" si="11"/>
        <v/>
      </c>
      <c r="H45" s="84"/>
      <c r="I45" s="233"/>
      <c r="J45" s="233" t="e">
        <f t="shared" si="2"/>
        <v>#DIV/0!</v>
      </c>
      <c r="L45" s="5"/>
      <c r="M45" s="5"/>
      <c r="N45" s="5"/>
      <c r="O45" s="5"/>
    </row>
    <row r="46" spans="1:15" hidden="1" x14ac:dyDescent="0.35">
      <c r="A46" s="252"/>
      <c r="B46" s="78"/>
      <c r="C46" s="79"/>
      <c r="D46" s="78"/>
      <c r="E46" s="80"/>
      <c r="F46" s="81"/>
      <c r="G46" s="81" t="str">
        <f t="shared" si="11"/>
        <v/>
      </c>
      <c r="H46" s="81"/>
      <c r="I46" s="229"/>
      <c r="J46" s="229" t="e">
        <f t="shared" si="2"/>
        <v>#DIV/0!</v>
      </c>
      <c r="L46" s="5"/>
      <c r="M46" s="5"/>
      <c r="N46" s="5"/>
      <c r="O46" s="5"/>
    </row>
    <row r="47" spans="1:15" s="9" customFormat="1" ht="27" customHeight="1" thickBot="1" x14ac:dyDescent="0.4">
      <c r="A47" s="252"/>
      <c r="B47" s="103" t="s">
        <v>10</v>
      </c>
      <c r="C47" s="103" t="s">
        <v>165</v>
      </c>
      <c r="D47" s="103"/>
      <c r="E47" s="103"/>
      <c r="F47" s="104"/>
      <c r="G47" s="238">
        <f>G48+G54</f>
        <v>0</v>
      </c>
      <c r="H47" s="238">
        <f>H48+H54</f>
        <v>0</v>
      </c>
      <c r="I47" s="238">
        <f>G47+H47</f>
        <v>0</v>
      </c>
      <c r="J47" s="238" t="e">
        <f t="shared" si="2"/>
        <v>#DIV/0!</v>
      </c>
      <c r="K47" s="47"/>
      <c r="L47" s="23"/>
      <c r="M47" s="23"/>
      <c r="N47" s="23"/>
      <c r="O47" s="23"/>
    </row>
    <row r="48" spans="1:15" ht="41.5" customHeight="1" thickTop="1" thickBot="1" x14ac:dyDescent="0.4">
      <c r="A48" s="1"/>
      <c r="B48" s="172" t="s">
        <v>59</v>
      </c>
      <c r="C48" s="173" t="s">
        <v>192</v>
      </c>
      <c r="D48" s="105"/>
      <c r="E48" s="106"/>
      <c r="F48" s="107"/>
      <c r="G48" s="239">
        <f>SUM(G49:G53)</f>
        <v>0</v>
      </c>
      <c r="H48" s="239">
        <f>SUM(H49:H53)</f>
        <v>0</v>
      </c>
      <c r="I48" s="239">
        <f>G48+H48</f>
        <v>0</v>
      </c>
      <c r="J48" s="239" t="e">
        <f t="shared" si="2"/>
        <v>#DIV/0!</v>
      </c>
      <c r="L48" s="61"/>
      <c r="M48" s="251">
        <f>I48</f>
        <v>0</v>
      </c>
      <c r="N48" s="251">
        <f>I48</f>
        <v>0</v>
      </c>
      <c r="O48" s="5"/>
    </row>
    <row r="49" spans="1:15" ht="15" thickTop="1" x14ac:dyDescent="0.35">
      <c r="B49" s="89" t="s">
        <v>114</v>
      </c>
      <c r="C49" s="90"/>
      <c r="D49" s="89"/>
      <c r="E49" s="91"/>
      <c r="F49" s="92"/>
      <c r="G49" s="92" t="str">
        <f>IF(F49="","",E49*F49)</f>
        <v/>
      </c>
      <c r="H49" s="92"/>
      <c r="I49" s="232" t="e">
        <f>G49+H49</f>
        <v>#VALUE!</v>
      </c>
      <c r="J49" s="232" t="e">
        <f t="shared" si="2"/>
        <v>#VALUE!</v>
      </c>
      <c r="L49" s="5"/>
      <c r="M49" s="5"/>
      <c r="N49" s="5"/>
      <c r="O49" s="5"/>
    </row>
    <row r="50" spans="1:15" x14ac:dyDescent="0.35">
      <c r="B50" s="78" t="s">
        <v>115</v>
      </c>
      <c r="C50" s="79"/>
      <c r="D50" s="78"/>
      <c r="E50" s="80"/>
      <c r="F50" s="81"/>
      <c r="G50" s="81" t="str">
        <f>IF(F50="","",E50*F50)</f>
        <v/>
      </c>
      <c r="H50" s="81"/>
      <c r="I50" s="229" t="e">
        <f t="shared" ref="I50:I52" si="12">G50+H50</f>
        <v>#VALUE!</v>
      </c>
      <c r="J50" s="229" t="e">
        <f t="shared" si="2"/>
        <v>#VALUE!</v>
      </c>
      <c r="L50" s="5"/>
      <c r="M50" s="5"/>
      <c r="N50" s="5"/>
      <c r="O50" s="5"/>
    </row>
    <row r="51" spans="1:15" x14ac:dyDescent="0.35">
      <c r="B51" s="78" t="s">
        <v>116</v>
      </c>
      <c r="C51" s="79"/>
      <c r="D51" s="78"/>
      <c r="E51" s="80"/>
      <c r="F51" s="81"/>
      <c r="G51" s="81" t="str">
        <f t="shared" ref="G51:G53" si="13">IF(F51="","",E51*F51)</f>
        <v/>
      </c>
      <c r="H51" s="81"/>
      <c r="I51" s="229" t="e">
        <f t="shared" si="12"/>
        <v>#VALUE!</v>
      </c>
      <c r="J51" s="229" t="e">
        <f t="shared" si="2"/>
        <v>#VALUE!</v>
      </c>
      <c r="L51" s="5"/>
      <c r="M51" s="5"/>
      <c r="N51" s="5"/>
      <c r="O51" s="5"/>
    </row>
    <row r="52" spans="1:15" x14ac:dyDescent="0.35">
      <c r="B52" s="78"/>
      <c r="C52" s="79"/>
      <c r="D52" s="78"/>
      <c r="E52" s="80"/>
      <c r="F52" s="81"/>
      <c r="G52" s="81" t="str">
        <f t="shared" si="13"/>
        <v/>
      </c>
      <c r="H52" s="81"/>
      <c r="I52" s="229" t="e">
        <f t="shared" si="12"/>
        <v>#VALUE!</v>
      </c>
      <c r="J52" s="229" t="e">
        <f t="shared" si="2"/>
        <v>#VALUE!</v>
      </c>
      <c r="L52" s="5"/>
      <c r="M52" s="5"/>
      <c r="N52" s="5"/>
      <c r="O52" s="5"/>
    </row>
    <row r="53" spans="1:15" hidden="1" x14ac:dyDescent="0.35">
      <c r="A53" s="252"/>
      <c r="B53" s="23"/>
      <c r="C53" s="82"/>
      <c r="D53" s="23"/>
      <c r="E53" s="83"/>
      <c r="F53" s="84"/>
      <c r="G53" s="84" t="str">
        <f t="shared" si="13"/>
        <v/>
      </c>
      <c r="H53" s="84"/>
      <c r="I53" s="233"/>
      <c r="J53" s="233" t="e">
        <f t="shared" si="2"/>
        <v>#DIV/0!</v>
      </c>
      <c r="L53" s="5"/>
      <c r="M53" s="5"/>
      <c r="N53" s="5"/>
      <c r="O53" s="5"/>
    </row>
    <row r="54" spans="1:15" ht="41.5" customHeight="1" thickBot="1" x14ac:dyDescent="0.4">
      <c r="A54" s="252"/>
      <c r="B54" s="93" t="s">
        <v>60</v>
      </c>
      <c r="C54" s="94" t="s">
        <v>166</v>
      </c>
      <c r="D54" s="95"/>
      <c r="E54" s="96"/>
      <c r="F54" s="97"/>
      <c r="G54" s="240">
        <f>SUM(G55:G59)</f>
        <v>0</v>
      </c>
      <c r="H54" s="240">
        <f>SUM(H55:H59)</f>
        <v>0</v>
      </c>
      <c r="I54" s="240">
        <f>G54+H54</f>
        <v>0</v>
      </c>
      <c r="J54" s="240" t="e">
        <f t="shared" si="2"/>
        <v>#DIV/0!</v>
      </c>
      <c r="L54" s="5"/>
      <c r="M54" s="251">
        <f>I54</f>
        <v>0</v>
      </c>
      <c r="N54" s="251">
        <f>I54</f>
        <v>0</v>
      </c>
      <c r="O54" s="5"/>
    </row>
    <row r="55" spans="1:15" ht="15" thickTop="1" x14ac:dyDescent="0.35">
      <c r="B55" s="74" t="s">
        <v>117</v>
      </c>
      <c r="C55" s="75"/>
      <c r="D55" s="74"/>
      <c r="E55" s="76"/>
      <c r="F55" s="77"/>
      <c r="G55" s="77" t="str">
        <f t="shared" ref="G55:G59" si="14">IF(F55="","",E55*F55)</f>
        <v/>
      </c>
      <c r="H55" s="77"/>
      <c r="I55" s="228" t="e">
        <f>G55+H55</f>
        <v>#VALUE!</v>
      </c>
      <c r="J55" s="228" t="e">
        <f t="shared" si="2"/>
        <v>#VALUE!</v>
      </c>
      <c r="L55" s="5"/>
      <c r="M55" s="5"/>
      <c r="N55" s="5"/>
      <c r="O55" s="5"/>
    </row>
    <row r="56" spans="1:15" x14ac:dyDescent="0.35">
      <c r="B56" s="78" t="s">
        <v>118</v>
      </c>
      <c r="C56" s="79"/>
      <c r="D56" s="78"/>
      <c r="E56" s="80"/>
      <c r="F56" s="81"/>
      <c r="G56" s="81" t="str">
        <f t="shared" si="14"/>
        <v/>
      </c>
      <c r="H56" s="81"/>
      <c r="I56" s="229" t="e">
        <f t="shared" ref="I56:I58" si="15">G56+H56</f>
        <v>#VALUE!</v>
      </c>
      <c r="J56" s="229" t="e">
        <f t="shared" si="2"/>
        <v>#VALUE!</v>
      </c>
      <c r="L56" s="5"/>
      <c r="M56" s="5"/>
      <c r="N56" s="5"/>
      <c r="O56" s="5"/>
    </row>
    <row r="57" spans="1:15" x14ac:dyDescent="0.35">
      <c r="B57" s="78" t="s">
        <v>119</v>
      </c>
      <c r="C57" s="79"/>
      <c r="D57" s="78"/>
      <c r="E57" s="80"/>
      <c r="F57" s="81"/>
      <c r="G57" s="81" t="str">
        <f t="shared" si="14"/>
        <v/>
      </c>
      <c r="H57" s="81"/>
      <c r="I57" s="229" t="e">
        <f t="shared" si="15"/>
        <v>#VALUE!</v>
      </c>
      <c r="J57" s="229" t="e">
        <f t="shared" si="2"/>
        <v>#VALUE!</v>
      </c>
      <c r="L57" s="5"/>
      <c r="M57" s="5"/>
      <c r="N57" s="5"/>
      <c r="O57" s="5"/>
    </row>
    <row r="58" spans="1:15" x14ac:dyDescent="0.35">
      <c r="B58" s="78"/>
      <c r="C58" s="79"/>
      <c r="D58" s="78"/>
      <c r="E58" s="80"/>
      <c r="F58" s="81"/>
      <c r="G58" s="81" t="str">
        <f t="shared" si="14"/>
        <v/>
      </c>
      <c r="H58" s="81"/>
      <c r="I58" s="229" t="e">
        <f t="shared" si="15"/>
        <v>#VALUE!</v>
      </c>
      <c r="J58" s="229" t="e">
        <f t="shared" si="2"/>
        <v>#VALUE!</v>
      </c>
      <c r="L58" s="5"/>
      <c r="M58" s="5"/>
      <c r="N58" s="5"/>
      <c r="O58" s="5"/>
    </row>
    <row r="59" spans="1:15" hidden="1" x14ac:dyDescent="0.35">
      <c r="A59" s="252"/>
      <c r="B59" s="23"/>
      <c r="C59" s="82"/>
      <c r="D59" s="23"/>
      <c r="E59" s="83"/>
      <c r="F59" s="84"/>
      <c r="G59" s="84" t="str">
        <f t="shared" si="14"/>
        <v/>
      </c>
      <c r="H59" s="84"/>
      <c r="I59" s="233"/>
      <c r="J59" s="233" t="e">
        <f t="shared" si="2"/>
        <v>#DIV/0!</v>
      </c>
      <c r="L59" s="5"/>
      <c r="M59" s="5"/>
      <c r="N59" s="5"/>
      <c r="O59" s="5"/>
    </row>
    <row r="60" spans="1:15" ht="31.4" customHeight="1" thickBot="1" x14ac:dyDescent="0.4">
      <c r="A60" s="252"/>
      <c r="B60" s="102" t="s">
        <v>11</v>
      </c>
      <c r="C60" s="103" t="s">
        <v>201</v>
      </c>
      <c r="D60" s="103"/>
      <c r="E60" s="103"/>
      <c r="F60" s="104"/>
      <c r="G60" s="238">
        <f>G61</f>
        <v>0</v>
      </c>
      <c r="H60" s="238">
        <f>H61</f>
        <v>0</v>
      </c>
      <c r="I60" s="238">
        <f>G60+H60</f>
        <v>0</v>
      </c>
      <c r="J60" s="238" t="e">
        <f t="shared" si="2"/>
        <v>#DIV/0!</v>
      </c>
      <c r="L60" s="5"/>
      <c r="M60" s="5"/>
      <c r="N60" s="5"/>
      <c r="O60" s="5"/>
    </row>
    <row r="61" spans="1:15" ht="27.65" customHeight="1" thickTop="1" thickBot="1" x14ac:dyDescent="0.4">
      <c r="A61" s="108"/>
      <c r="B61" s="68" t="s">
        <v>12</v>
      </c>
      <c r="C61" s="69" t="s">
        <v>200</v>
      </c>
      <c r="D61" s="70"/>
      <c r="E61" s="71"/>
      <c r="F61" s="72"/>
      <c r="G61" s="227">
        <f>SUM(G62:G66)</f>
        <v>0</v>
      </c>
      <c r="H61" s="227">
        <f>SUM(H62:H66)</f>
        <v>0</v>
      </c>
      <c r="I61" s="227">
        <f>G61+H61</f>
        <v>0</v>
      </c>
      <c r="J61" s="227" t="e">
        <f t="shared" si="2"/>
        <v>#DIV/0!</v>
      </c>
      <c r="L61" s="251">
        <f>I61</f>
        <v>0</v>
      </c>
      <c r="M61" s="5"/>
      <c r="N61" s="251">
        <f>I61</f>
        <v>0</v>
      </c>
      <c r="O61" s="5"/>
    </row>
    <row r="62" spans="1:15" ht="15" thickTop="1" x14ac:dyDescent="0.35">
      <c r="B62" s="74" t="s">
        <v>120</v>
      </c>
      <c r="C62" s="75"/>
      <c r="D62" s="74"/>
      <c r="E62" s="76"/>
      <c r="F62" s="77"/>
      <c r="G62" s="77" t="str">
        <f>IF(F62="","",E62*F62)</f>
        <v/>
      </c>
      <c r="H62" s="77"/>
      <c r="I62" s="228" t="e">
        <f>G62+H62</f>
        <v>#VALUE!</v>
      </c>
      <c r="J62" s="228" t="e">
        <f t="shared" si="2"/>
        <v>#VALUE!</v>
      </c>
      <c r="L62" s="5"/>
      <c r="M62" s="5"/>
      <c r="N62" s="5"/>
      <c r="O62" s="5"/>
    </row>
    <row r="63" spans="1:15" x14ac:dyDescent="0.35">
      <c r="B63" s="74" t="s">
        <v>121</v>
      </c>
      <c r="C63" s="79"/>
      <c r="D63" s="78"/>
      <c r="E63" s="80"/>
      <c r="F63" s="81"/>
      <c r="G63" s="81" t="str">
        <f t="shared" ref="G63:G65" si="16">IF(F63="","",E63*F63)</f>
        <v/>
      </c>
      <c r="H63" s="81"/>
      <c r="I63" s="229" t="e">
        <f t="shared" ref="I63:I64" si="17">G63+H63</f>
        <v>#VALUE!</v>
      </c>
      <c r="J63" s="229" t="e">
        <f t="shared" si="2"/>
        <v>#VALUE!</v>
      </c>
      <c r="L63" s="5"/>
      <c r="M63" s="5"/>
      <c r="N63" s="5"/>
      <c r="O63" s="5"/>
    </row>
    <row r="64" spans="1:15" x14ac:dyDescent="0.35">
      <c r="B64" s="78"/>
      <c r="C64" s="79"/>
      <c r="D64" s="78"/>
      <c r="E64" s="80"/>
      <c r="F64" s="81"/>
      <c r="G64" s="81" t="str">
        <f t="shared" si="16"/>
        <v/>
      </c>
      <c r="H64" s="81"/>
      <c r="I64" s="229" t="e">
        <f t="shared" si="17"/>
        <v>#VALUE!</v>
      </c>
      <c r="J64" s="229" t="e">
        <f t="shared" si="2"/>
        <v>#VALUE!</v>
      </c>
      <c r="L64" s="5"/>
      <c r="M64" s="5"/>
      <c r="N64" s="5"/>
      <c r="O64" s="5"/>
    </row>
    <row r="65" spans="1:15" hidden="1" x14ac:dyDescent="0.35">
      <c r="A65" s="98"/>
      <c r="B65" s="23"/>
      <c r="C65" s="82"/>
      <c r="D65" s="23"/>
      <c r="E65" s="83"/>
      <c r="F65" s="84"/>
      <c r="G65" s="84" t="str">
        <f t="shared" si="16"/>
        <v/>
      </c>
      <c r="H65" s="84"/>
      <c r="I65" s="233"/>
      <c r="J65" s="233" t="e">
        <f t="shared" si="2"/>
        <v>#DIV/0!</v>
      </c>
      <c r="L65" s="5"/>
      <c r="M65" s="5"/>
      <c r="N65" s="5"/>
      <c r="O65" s="5"/>
    </row>
    <row r="66" spans="1:15" hidden="1" x14ac:dyDescent="0.35">
      <c r="A66" s="252"/>
      <c r="B66" s="23"/>
      <c r="C66" s="82"/>
      <c r="D66" s="23"/>
      <c r="E66" s="83"/>
      <c r="F66" s="84"/>
      <c r="G66" s="84" t="str">
        <f>IF(F66="","",E66*F66)</f>
        <v/>
      </c>
      <c r="H66" s="84"/>
      <c r="I66" s="233"/>
      <c r="J66" s="233" t="e">
        <f t="shared" si="2"/>
        <v>#DIV/0!</v>
      </c>
      <c r="L66" s="5"/>
      <c r="M66" s="5"/>
      <c r="N66" s="5"/>
      <c r="O66" s="5"/>
    </row>
    <row r="67" spans="1:15" ht="27.65" customHeight="1" thickBot="1" x14ac:dyDescent="0.4">
      <c r="A67" s="252"/>
      <c r="B67" s="154" t="s">
        <v>14</v>
      </c>
      <c r="C67" s="103" t="s">
        <v>167</v>
      </c>
      <c r="D67" s="103"/>
      <c r="E67" s="103"/>
      <c r="F67" s="104"/>
      <c r="G67" s="238">
        <f>G68</f>
        <v>0</v>
      </c>
      <c r="H67" s="238">
        <f>H68</f>
        <v>0</v>
      </c>
      <c r="I67" s="238">
        <f>G67+H67</f>
        <v>0</v>
      </c>
      <c r="J67" s="238" t="e">
        <f t="shared" si="2"/>
        <v>#DIV/0!</v>
      </c>
      <c r="L67" s="5"/>
      <c r="M67" s="5"/>
      <c r="N67" s="5"/>
      <c r="O67" s="5"/>
    </row>
    <row r="68" spans="1:15" ht="21.65" customHeight="1" thickTop="1" thickBot="1" x14ac:dyDescent="0.4">
      <c r="A68" s="1"/>
      <c r="B68" s="68" t="s">
        <v>30</v>
      </c>
      <c r="C68" s="69" t="s">
        <v>122</v>
      </c>
      <c r="D68" s="70"/>
      <c r="E68" s="71"/>
      <c r="F68" s="72"/>
      <c r="G68" s="227">
        <f>SUM(G69:G73)</f>
        <v>0</v>
      </c>
      <c r="H68" s="227">
        <f>SUM(H69:H73)</f>
        <v>0</v>
      </c>
      <c r="I68" s="227">
        <f>G68+H68</f>
        <v>0</v>
      </c>
      <c r="J68" s="227" t="e">
        <f t="shared" si="2"/>
        <v>#DIV/0!</v>
      </c>
      <c r="L68" s="251">
        <f>I68</f>
        <v>0</v>
      </c>
      <c r="M68" s="5"/>
      <c r="N68" s="251">
        <f>I68</f>
        <v>0</v>
      </c>
      <c r="O68" s="5"/>
    </row>
    <row r="69" spans="1:15" ht="15" thickTop="1" x14ac:dyDescent="0.35">
      <c r="B69" s="78" t="s">
        <v>123</v>
      </c>
      <c r="C69" s="79"/>
      <c r="D69" s="78"/>
      <c r="E69" s="80"/>
      <c r="F69" s="81"/>
      <c r="G69" s="81" t="str">
        <f>IF(F69="","",E69*F69)</f>
        <v/>
      </c>
      <c r="H69" s="81"/>
      <c r="I69" s="229" t="e">
        <f>H69+G69</f>
        <v>#VALUE!</v>
      </c>
      <c r="J69" s="229" t="e">
        <f t="shared" si="2"/>
        <v>#VALUE!</v>
      </c>
      <c r="L69" s="5"/>
      <c r="M69" s="5"/>
      <c r="N69" s="5"/>
      <c r="O69" s="5"/>
    </row>
    <row r="70" spans="1:15" x14ac:dyDescent="0.35">
      <c r="B70" s="78" t="s">
        <v>124</v>
      </c>
      <c r="C70" s="79"/>
      <c r="D70" s="78"/>
      <c r="E70" s="80"/>
      <c r="F70" s="81"/>
      <c r="G70" s="81" t="str">
        <f t="shared" ref="G70:G73" si="18">IF(F70="","",E70*F70)</f>
        <v/>
      </c>
      <c r="H70" s="81"/>
      <c r="I70" s="229" t="e">
        <f t="shared" ref="I70:I133" si="19">H70+G70</f>
        <v>#VALUE!</v>
      </c>
      <c r="J70" s="229" t="e">
        <f t="shared" si="2"/>
        <v>#VALUE!</v>
      </c>
      <c r="L70" s="5"/>
      <c r="M70" s="5"/>
      <c r="N70" s="5"/>
      <c r="O70" s="5"/>
    </row>
    <row r="71" spans="1:15" hidden="1" x14ac:dyDescent="0.35">
      <c r="B71" s="78"/>
      <c r="C71" s="79"/>
      <c r="D71" s="78"/>
      <c r="E71" s="80"/>
      <c r="F71" s="81"/>
      <c r="G71" s="81" t="str">
        <f t="shared" si="18"/>
        <v/>
      </c>
      <c r="H71" s="81"/>
      <c r="I71" s="229" t="e">
        <f t="shared" si="19"/>
        <v>#VALUE!</v>
      </c>
      <c r="J71" s="229" t="e">
        <f t="shared" si="2"/>
        <v>#VALUE!</v>
      </c>
      <c r="L71" s="5"/>
      <c r="M71" s="5"/>
      <c r="N71" s="5"/>
      <c r="O71" s="5"/>
    </row>
    <row r="72" spans="1:15" x14ac:dyDescent="0.35">
      <c r="A72" s="98"/>
      <c r="B72" s="109"/>
      <c r="C72" s="110"/>
      <c r="D72" s="109"/>
      <c r="E72" s="111"/>
      <c r="F72" s="112"/>
      <c r="G72" s="112" t="str">
        <f>IF(F72="","",E72*F72)</f>
        <v/>
      </c>
      <c r="H72" s="112"/>
      <c r="I72" s="241" t="e">
        <f t="shared" si="19"/>
        <v>#VALUE!</v>
      </c>
      <c r="J72" s="241" t="e">
        <f t="shared" si="2"/>
        <v>#VALUE!</v>
      </c>
      <c r="L72" s="5"/>
      <c r="M72" s="5"/>
      <c r="N72" s="5"/>
      <c r="O72" s="5"/>
    </row>
    <row r="73" spans="1:15" x14ac:dyDescent="0.35">
      <c r="A73" s="252"/>
      <c r="B73" s="23"/>
      <c r="C73" s="82"/>
      <c r="D73" s="23"/>
      <c r="E73" s="83"/>
      <c r="F73" s="84"/>
      <c r="G73" s="84" t="str">
        <f t="shared" si="18"/>
        <v/>
      </c>
      <c r="H73" s="84"/>
      <c r="I73" s="233" t="e">
        <f t="shared" si="19"/>
        <v>#VALUE!</v>
      </c>
      <c r="J73" s="233" t="e">
        <f t="shared" ref="J73:J136" si="20">H73/I73</f>
        <v>#VALUE!</v>
      </c>
      <c r="L73" s="5"/>
      <c r="M73" s="5"/>
      <c r="N73" s="5"/>
      <c r="O73" s="5"/>
    </row>
    <row r="74" spans="1:15" ht="29.5" customHeight="1" thickBot="1" x14ac:dyDescent="0.4">
      <c r="A74" s="252"/>
      <c r="B74" s="102" t="s">
        <v>31</v>
      </c>
      <c r="C74" s="103" t="s">
        <v>168</v>
      </c>
      <c r="D74" s="103"/>
      <c r="E74" s="103"/>
      <c r="F74" s="104"/>
      <c r="G74" s="238">
        <f>G75+G80+G85+G90</f>
        <v>0</v>
      </c>
      <c r="H74" s="238">
        <f>H75+H80+H85+H90</f>
        <v>0</v>
      </c>
      <c r="I74" s="238">
        <f>H74+G74</f>
        <v>0</v>
      </c>
      <c r="J74" s="238" t="e">
        <f t="shared" si="20"/>
        <v>#DIV/0!</v>
      </c>
      <c r="K74" s="165"/>
      <c r="L74" s="5"/>
      <c r="M74" s="5"/>
      <c r="N74" s="5"/>
      <c r="O74" s="5"/>
    </row>
    <row r="75" spans="1:15" ht="21.65" customHeight="1" thickTop="1" thickBot="1" x14ac:dyDescent="0.4">
      <c r="A75" s="1"/>
      <c r="B75" s="68" t="s">
        <v>32</v>
      </c>
      <c r="C75" s="155" t="s">
        <v>85</v>
      </c>
      <c r="D75" s="70"/>
      <c r="E75" s="71"/>
      <c r="F75" s="72"/>
      <c r="G75" s="227">
        <f>SUM(G76:G79)</f>
        <v>0</v>
      </c>
      <c r="H75" s="227">
        <f>SUM(H76:H79)</f>
        <v>0</v>
      </c>
      <c r="I75" s="227">
        <f t="shared" si="19"/>
        <v>0</v>
      </c>
      <c r="J75" s="227" t="e">
        <f t="shared" si="20"/>
        <v>#DIV/0!</v>
      </c>
      <c r="L75" s="5"/>
      <c r="M75" s="251">
        <f>I75</f>
        <v>0</v>
      </c>
      <c r="N75" s="251">
        <f>I75</f>
        <v>0</v>
      </c>
      <c r="O75" s="5"/>
    </row>
    <row r="76" spans="1:15" ht="15" thickTop="1" x14ac:dyDescent="0.35">
      <c r="B76" s="113" t="s">
        <v>125</v>
      </c>
      <c r="C76" s="156"/>
      <c r="D76" s="78"/>
      <c r="E76" s="80"/>
      <c r="F76" s="81"/>
      <c r="G76" s="81" t="str">
        <f>IF(F76="","",F76*E76)</f>
        <v/>
      </c>
      <c r="H76" s="81"/>
      <c r="I76" s="229" t="e">
        <f t="shared" si="19"/>
        <v>#VALUE!</v>
      </c>
      <c r="J76" s="229" t="e">
        <f t="shared" si="20"/>
        <v>#VALUE!</v>
      </c>
      <c r="L76" s="5"/>
      <c r="M76" s="5"/>
      <c r="N76" s="5"/>
      <c r="O76" s="5"/>
    </row>
    <row r="77" spans="1:15" x14ac:dyDescent="0.35">
      <c r="B77" s="78" t="s">
        <v>126</v>
      </c>
      <c r="C77" s="156"/>
      <c r="D77" s="78"/>
      <c r="E77" s="80"/>
      <c r="F77" s="81"/>
      <c r="G77" s="81" t="str">
        <f t="shared" ref="G77:G79" si="21">IF(F77="","",F77*E77)</f>
        <v/>
      </c>
      <c r="H77" s="81"/>
      <c r="I77" s="229" t="e">
        <f t="shared" si="19"/>
        <v>#VALUE!</v>
      </c>
      <c r="J77" s="229" t="e">
        <f t="shared" si="20"/>
        <v>#VALUE!</v>
      </c>
      <c r="L77" s="5"/>
      <c r="M77" s="5"/>
      <c r="N77" s="5"/>
      <c r="O77" s="5"/>
    </row>
    <row r="78" spans="1:15" x14ac:dyDescent="0.35">
      <c r="B78" s="78"/>
      <c r="C78" s="156"/>
      <c r="D78" s="78"/>
      <c r="E78" s="80"/>
      <c r="F78" s="81"/>
      <c r="G78" s="81" t="str">
        <f t="shared" si="21"/>
        <v/>
      </c>
      <c r="H78" s="81"/>
      <c r="I78" s="229" t="e">
        <f t="shared" si="19"/>
        <v>#VALUE!</v>
      </c>
      <c r="J78" s="229" t="e">
        <f t="shared" si="20"/>
        <v>#VALUE!</v>
      </c>
      <c r="L78" s="5"/>
      <c r="M78" s="5"/>
      <c r="N78" s="5"/>
      <c r="O78" s="5"/>
    </row>
    <row r="79" spans="1:15" hidden="1" x14ac:dyDescent="0.35">
      <c r="A79" s="252"/>
      <c r="B79" s="109"/>
      <c r="C79" s="157"/>
      <c r="D79" s="109"/>
      <c r="E79" s="111"/>
      <c r="F79" s="112"/>
      <c r="G79" s="112" t="str">
        <f t="shared" si="21"/>
        <v/>
      </c>
      <c r="H79" s="112"/>
      <c r="I79" s="241" t="e">
        <f t="shared" si="19"/>
        <v>#VALUE!</v>
      </c>
      <c r="J79" s="241" t="e">
        <f t="shared" si="20"/>
        <v>#VALUE!</v>
      </c>
      <c r="L79" s="5"/>
      <c r="M79" s="5"/>
      <c r="N79" s="5"/>
      <c r="O79" s="5"/>
    </row>
    <row r="80" spans="1:15" ht="21" customHeight="1" thickBot="1" x14ac:dyDescent="0.4">
      <c r="A80" s="252"/>
      <c r="B80" s="93" t="s">
        <v>33</v>
      </c>
      <c r="C80" s="158" t="s">
        <v>86</v>
      </c>
      <c r="D80" s="95"/>
      <c r="E80" s="96"/>
      <c r="F80" s="97"/>
      <c r="G80" s="240">
        <f>SUM(G81:G84)</f>
        <v>0</v>
      </c>
      <c r="H80" s="240">
        <f>SUM(H81:H84)</f>
        <v>0</v>
      </c>
      <c r="I80" s="240">
        <f t="shared" si="19"/>
        <v>0</v>
      </c>
      <c r="J80" s="240" t="e">
        <f t="shared" si="20"/>
        <v>#DIV/0!</v>
      </c>
      <c r="K80" s="165"/>
      <c r="L80" s="5"/>
      <c r="M80" s="251">
        <f>I80</f>
        <v>0</v>
      </c>
      <c r="N80" s="251">
        <f>I80</f>
        <v>0</v>
      </c>
      <c r="O80" s="5"/>
    </row>
    <row r="81" spans="1:15" ht="15" thickTop="1" x14ac:dyDescent="0.35">
      <c r="B81" s="113" t="s">
        <v>127</v>
      </c>
      <c r="C81" s="156"/>
      <c r="D81" s="78"/>
      <c r="E81" s="80"/>
      <c r="F81" s="81"/>
      <c r="G81" s="81" t="str">
        <f>IF(F81="","",F81*E81)</f>
        <v/>
      </c>
      <c r="H81" s="81"/>
      <c r="I81" s="229" t="e">
        <f t="shared" si="19"/>
        <v>#VALUE!</v>
      </c>
      <c r="J81" s="229" t="e">
        <f t="shared" si="20"/>
        <v>#VALUE!</v>
      </c>
      <c r="L81" s="5"/>
      <c r="M81" s="5"/>
      <c r="N81" s="5"/>
      <c r="O81" s="5"/>
    </row>
    <row r="82" spans="1:15" x14ac:dyDescent="0.35">
      <c r="B82" s="78" t="s">
        <v>128</v>
      </c>
      <c r="C82" s="156"/>
      <c r="D82" s="78"/>
      <c r="E82" s="80"/>
      <c r="F82" s="81"/>
      <c r="G82" s="81" t="str">
        <f t="shared" ref="G82:G84" si="22">IF(F82="","",E82*F82)</f>
        <v/>
      </c>
      <c r="H82" s="81"/>
      <c r="I82" s="229" t="e">
        <f t="shared" si="19"/>
        <v>#VALUE!</v>
      </c>
      <c r="J82" s="229" t="e">
        <f t="shared" si="20"/>
        <v>#VALUE!</v>
      </c>
      <c r="L82" s="5"/>
      <c r="M82" s="5"/>
      <c r="N82" s="5"/>
      <c r="O82" s="5"/>
    </row>
    <row r="83" spans="1:15" ht="13.5" customHeight="1" x14ac:dyDescent="0.35">
      <c r="B83" s="78"/>
      <c r="C83" s="156"/>
      <c r="D83" s="78"/>
      <c r="E83" s="80"/>
      <c r="F83" s="81"/>
      <c r="G83" s="81" t="str">
        <f t="shared" si="22"/>
        <v/>
      </c>
      <c r="H83" s="81"/>
      <c r="I83" s="229" t="e">
        <f t="shared" si="19"/>
        <v>#VALUE!</v>
      </c>
      <c r="J83" s="229" t="e">
        <f t="shared" si="20"/>
        <v>#VALUE!</v>
      </c>
      <c r="L83" s="5"/>
      <c r="M83" s="5"/>
      <c r="N83" s="5"/>
      <c r="O83" s="5"/>
    </row>
    <row r="84" spans="1:15" hidden="1" x14ac:dyDescent="0.35">
      <c r="A84" s="252"/>
      <c r="B84" s="23"/>
      <c r="C84" s="159"/>
      <c r="D84" s="23"/>
      <c r="E84" s="83"/>
      <c r="F84" s="84"/>
      <c r="G84" s="84" t="str">
        <f t="shared" si="22"/>
        <v/>
      </c>
      <c r="H84" s="84"/>
      <c r="I84" s="233" t="e">
        <f t="shared" si="19"/>
        <v>#VALUE!</v>
      </c>
      <c r="J84" s="233" t="e">
        <f t="shared" si="20"/>
        <v>#VALUE!</v>
      </c>
      <c r="L84" s="5"/>
      <c r="M84" s="5"/>
      <c r="N84" s="5"/>
      <c r="O84" s="5"/>
    </row>
    <row r="85" spans="1:15" ht="21" customHeight="1" thickBot="1" x14ac:dyDescent="0.4">
      <c r="A85" s="252"/>
      <c r="B85" s="93" t="s">
        <v>61</v>
      </c>
      <c r="C85" s="158" t="s">
        <v>87</v>
      </c>
      <c r="D85" s="95"/>
      <c r="E85" s="96"/>
      <c r="F85" s="97"/>
      <c r="G85" s="240">
        <f>SUM(G86:G89)</f>
        <v>0</v>
      </c>
      <c r="H85" s="240">
        <f>SUM(H86:H89)</f>
        <v>0</v>
      </c>
      <c r="I85" s="240">
        <f t="shared" si="19"/>
        <v>0</v>
      </c>
      <c r="J85" s="240" t="e">
        <f t="shared" si="20"/>
        <v>#DIV/0!</v>
      </c>
      <c r="L85" s="5"/>
      <c r="M85" s="251">
        <f>I85</f>
        <v>0</v>
      </c>
      <c r="N85" s="251">
        <f>I85</f>
        <v>0</v>
      </c>
      <c r="O85" s="5"/>
    </row>
    <row r="86" spans="1:15" ht="15" thickTop="1" x14ac:dyDescent="0.35">
      <c r="B86" s="78" t="s">
        <v>129</v>
      </c>
      <c r="C86" s="156"/>
      <c r="D86" s="78"/>
      <c r="E86" s="80"/>
      <c r="F86" s="81"/>
      <c r="G86" s="81" t="str">
        <f>IF(F86="","",E86*F86)</f>
        <v/>
      </c>
      <c r="H86" s="81"/>
      <c r="I86" s="229" t="e">
        <f t="shared" si="19"/>
        <v>#VALUE!</v>
      </c>
      <c r="J86" s="229" t="e">
        <f t="shared" si="20"/>
        <v>#VALUE!</v>
      </c>
      <c r="L86" s="5"/>
      <c r="M86" s="5"/>
      <c r="N86" s="5"/>
      <c r="O86" s="5"/>
    </row>
    <row r="87" spans="1:15" x14ac:dyDescent="0.35">
      <c r="B87" s="78" t="s">
        <v>130</v>
      </c>
      <c r="C87" s="156"/>
      <c r="D87" s="78"/>
      <c r="E87" s="80"/>
      <c r="F87" s="81"/>
      <c r="G87" s="81" t="str">
        <f t="shared" ref="G87:G89" si="23">IF(F87="","",E87*F87)</f>
        <v/>
      </c>
      <c r="H87" s="81"/>
      <c r="I87" s="229" t="e">
        <f t="shared" si="19"/>
        <v>#VALUE!</v>
      </c>
      <c r="J87" s="229" t="e">
        <f t="shared" si="20"/>
        <v>#VALUE!</v>
      </c>
      <c r="L87" s="5"/>
      <c r="M87" s="5"/>
      <c r="N87" s="5"/>
      <c r="O87" s="5"/>
    </row>
    <row r="88" spans="1:15" x14ac:dyDescent="0.35">
      <c r="B88" s="78"/>
      <c r="C88" s="156"/>
      <c r="D88" s="78"/>
      <c r="E88" s="80"/>
      <c r="F88" s="81"/>
      <c r="G88" s="81" t="str">
        <f t="shared" si="23"/>
        <v/>
      </c>
      <c r="H88" s="81"/>
      <c r="I88" s="229" t="e">
        <f t="shared" si="19"/>
        <v>#VALUE!</v>
      </c>
      <c r="J88" s="229" t="e">
        <f t="shared" si="20"/>
        <v>#VALUE!</v>
      </c>
      <c r="L88" s="5"/>
      <c r="M88" s="5"/>
      <c r="N88" s="5"/>
      <c r="O88" s="5"/>
    </row>
    <row r="89" spans="1:15" hidden="1" x14ac:dyDescent="0.35">
      <c r="B89" s="23"/>
      <c r="C89" s="159"/>
      <c r="D89" s="23"/>
      <c r="E89" s="83"/>
      <c r="F89" s="84"/>
      <c r="G89" s="81" t="str">
        <f t="shared" si="23"/>
        <v/>
      </c>
      <c r="H89" s="84"/>
      <c r="I89" s="233" t="e">
        <f t="shared" si="19"/>
        <v>#VALUE!</v>
      </c>
      <c r="J89" s="233" t="e">
        <f t="shared" si="20"/>
        <v>#VALUE!</v>
      </c>
      <c r="L89" s="5"/>
      <c r="M89" s="5"/>
      <c r="N89" s="5"/>
      <c r="O89" s="5"/>
    </row>
    <row r="90" spans="1:15" ht="21" customHeight="1" thickBot="1" x14ac:dyDescent="0.4">
      <c r="A90" s="1"/>
      <c r="B90" s="93" t="s">
        <v>62</v>
      </c>
      <c r="C90" s="158" t="s">
        <v>88</v>
      </c>
      <c r="D90" s="95"/>
      <c r="E90" s="96"/>
      <c r="F90" s="97"/>
      <c r="G90" s="240">
        <f>SUM(G91:G93)</f>
        <v>0</v>
      </c>
      <c r="H90" s="240">
        <f>SUM(H91:H93)</f>
        <v>0</v>
      </c>
      <c r="I90" s="240">
        <f t="shared" si="19"/>
        <v>0</v>
      </c>
      <c r="J90" s="240" t="e">
        <f t="shared" si="20"/>
        <v>#DIV/0!</v>
      </c>
      <c r="L90" s="5"/>
      <c r="M90" s="251">
        <f>I90</f>
        <v>0</v>
      </c>
      <c r="N90" s="251">
        <f>I90</f>
        <v>0</v>
      </c>
      <c r="O90" s="5"/>
    </row>
    <row r="91" spans="1:15" ht="15" thickTop="1" x14ac:dyDescent="0.35">
      <c r="B91" s="78" t="s">
        <v>131</v>
      </c>
      <c r="C91" s="156"/>
      <c r="D91" s="78"/>
      <c r="E91" s="80"/>
      <c r="F91" s="81"/>
      <c r="G91" s="81" t="str">
        <f>IF(F91="","",E91*F91)</f>
        <v/>
      </c>
      <c r="H91" s="81"/>
      <c r="I91" s="229" t="e">
        <f t="shared" si="19"/>
        <v>#VALUE!</v>
      </c>
      <c r="J91" s="229" t="e">
        <f t="shared" si="20"/>
        <v>#VALUE!</v>
      </c>
      <c r="L91" s="5"/>
      <c r="M91" s="5"/>
      <c r="N91" s="5"/>
      <c r="O91" s="5"/>
    </row>
    <row r="92" spans="1:15" x14ac:dyDescent="0.35">
      <c r="B92" s="78" t="s">
        <v>132</v>
      </c>
      <c r="C92" s="156"/>
      <c r="D92" s="78"/>
      <c r="E92" s="80"/>
      <c r="F92" s="81"/>
      <c r="G92" s="81" t="str">
        <f t="shared" ref="G92:G93" si="24">IF(F92="","",E92*F92)</f>
        <v/>
      </c>
      <c r="H92" s="81"/>
      <c r="I92" s="229" t="e">
        <f t="shared" si="19"/>
        <v>#VALUE!</v>
      </c>
      <c r="J92" s="229" t="e">
        <f t="shared" si="20"/>
        <v>#VALUE!</v>
      </c>
      <c r="L92" s="5"/>
      <c r="M92" s="5"/>
      <c r="N92" s="5"/>
      <c r="O92" s="5"/>
    </row>
    <row r="93" spans="1:15" x14ac:dyDescent="0.35">
      <c r="A93" s="98"/>
      <c r="B93" s="23"/>
      <c r="C93" s="159"/>
      <c r="D93" s="23"/>
      <c r="E93" s="83"/>
      <c r="F93" s="84"/>
      <c r="G93" s="84" t="str">
        <f t="shared" si="24"/>
        <v/>
      </c>
      <c r="H93" s="84"/>
      <c r="I93" s="233" t="e">
        <f t="shared" si="19"/>
        <v>#VALUE!</v>
      </c>
      <c r="J93" s="233" t="e">
        <f t="shared" si="20"/>
        <v>#VALUE!</v>
      </c>
      <c r="L93" s="5"/>
      <c r="M93" s="5"/>
      <c r="N93" s="5"/>
      <c r="O93" s="5"/>
    </row>
    <row r="94" spans="1:15" ht="15" thickBot="1" x14ac:dyDescent="0.4">
      <c r="A94" s="98"/>
      <c r="B94" s="161" t="s">
        <v>34</v>
      </c>
      <c r="C94" s="114" t="s">
        <v>171</v>
      </c>
      <c r="D94" s="114"/>
      <c r="E94" s="114"/>
      <c r="F94" s="115"/>
      <c r="G94" s="242">
        <f>G95+G100+G106+G112+G117</f>
        <v>0</v>
      </c>
      <c r="H94" s="242">
        <f>H95+H100+H106+H112+H117</f>
        <v>0</v>
      </c>
      <c r="I94" s="242">
        <f t="shared" si="19"/>
        <v>0</v>
      </c>
      <c r="J94" s="242" t="e">
        <f t="shared" si="20"/>
        <v>#DIV/0!</v>
      </c>
      <c r="K94" s="165"/>
      <c r="L94" s="61"/>
      <c r="M94" s="61"/>
      <c r="N94" s="61"/>
      <c r="O94" s="5"/>
    </row>
    <row r="95" spans="1:15" ht="30" thickTop="1" thickBot="1" x14ac:dyDescent="0.4">
      <c r="B95" s="116" t="s">
        <v>35</v>
      </c>
      <c r="C95" s="117" t="s">
        <v>172</v>
      </c>
      <c r="D95" s="181"/>
      <c r="E95" s="182"/>
      <c r="F95" s="183"/>
      <c r="G95" s="243">
        <f>SUM(G96:G99)</f>
        <v>0</v>
      </c>
      <c r="H95" s="243">
        <f>SUM(H96:H99)</f>
        <v>0</v>
      </c>
      <c r="I95" s="243">
        <f t="shared" si="19"/>
        <v>0</v>
      </c>
      <c r="J95" s="243" t="e">
        <f t="shared" si="20"/>
        <v>#DIV/0!</v>
      </c>
      <c r="L95" s="5"/>
      <c r="M95" s="251">
        <f>I95</f>
        <v>0</v>
      </c>
      <c r="N95" s="251">
        <f>I95</f>
        <v>0</v>
      </c>
      <c r="O95" s="5"/>
    </row>
    <row r="96" spans="1:15" ht="15" thickTop="1" x14ac:dyDescent="0.35">
      <c r="B96" s="78" t="s">
        <v>134</v>
      </c>
      <c r="C96" s="79"/>
      <c r="D96" s="74"/>
      <c r="E96" s="76"/>
      <c r="F96" s="77"/>
      <c r="G96" s="77" t="str">
        <f>IF(F96="","",F96*E96)</f>
        <v/>
      </c>
      <c r="H96" s="77"/>
      <c r="I96" s="228" t="e">
        <f t="shared" si="19"/>
        <v>#VALUE!</v>
      </c>
      <c r="J96" s="228" t="e">
        <f t="shared" si="20"/>
        <v>#VALUE!</v>
      </c>
      <c r="L96" s="5"/>
      <c r="M96" s="5"/>
      <c r="N96" s="5"/>
      <c r="O96" s="5"/>
    </row>
    <row r="97" spans="1:15" x14ac:dyDescent="0.35">
      <c r="B97" s="78"/>
      <c r="C97" s="79"/>
      <c r="D97" s="78"/>
      <c r="E97" s="80"/>
      <c r="F97" s="81"/>
      <c r="G97" s="81" t="str">
        <f t="shared" ref="G97:G98" si="25">IF(F97="","",E97*F97)</f>
        <v/>
      </c>
      <c r="H97" s="81"/>
      <c r="I97" s="229" t="e">
        <f t="shared" si="19"/>
        <v>#VALUE!</v>
      </c>
      <c r="J97" s="229" t="e">
        <f t="shared" si="20"/>
        <v>#VALUE!</v>
      </c>
      <c r="L97" s="5"/>
      <c r="M97" s="5"/>
      <c r="N97" s="5"/>
      <c r="O97" s="5"/>
    </row>
    <row r="98" spans="1:15" hidden="1" x14ac:dyDescent="0.35">
      <c r="B98" s="78"/>
      <c r="C98" s="79"/>
      <c r="D98" s="78"/>
      <c r="E98" s="80"/>
      <c r="F98" s="81"/>
      <c r="G98" s="81" t="str">
        <f t="shared" si="25"/>
        <v/>
      </c>
      <c r="H98" s="81"/>
      <c r="I98" s="229" t="e">
        <f t="shared" si="19"/>
        <v>#VALUE!</v>
      </c>
      <c r="J98" s="229" t="e">
        <f t="shared" si="20"/>
        <v>#VALUE!</v>
      </c>
      <c r="L98" s="5"/>
      <c r="M98" s="5"/>
      <c r="N98" s="5"/>
      <c r="O98" s="5"/>
    </row>
    <row r="99" spans="1:15" hidden="1" x14ac:dyDescent="0.35">
      <c r="A99" s="252"/>
      <c r="B99" s="23"/>
      <c r="C99" s="82"/>
      <c r="D99" s="23"/>
      <c r="E99" s="83"/>
      <c r="F99" s="84"/>
      <c r="G99" s="84" t="str">
        <f>IF(F99="","",E99*F99)</f>
        <v/>
      </c>
      <c r="H99" s="84"/>
      <c r="I99" s="233" t="e">
        <f t="shared" si="19"/>
        <v>#VALUE!</v>
      </c>
      <c r="J99" s="233" t="e">
        <f t="shared" si="20"/>
        <v>#VALUE!</v>
      </c>
      <c r="L99" s="5"/>
      <c r="M99" s="5"/>
      <c r="N99" s="5"/>
      <c r="O99" s="5"/>
    </row>
    <row r="100" spans="1:15" ht="15" thickBot="1" x14ac:dyDescent="0.4">
      <c r="A100" s="252"/>
      <c r="B100" s="93" t="s">
        <v>36</v>
      </c>
      <c r="C100" s="94" t="s">
        <v>173</v>
      </c>
      <c r="D100" s="95"/>
      <c r="E100" s="96"/>
      <c r="F100" s="97"/>
      <c r="G100" s="240">
        <f>SUM(G101:G105)</f>
        <v>0</v>
      </c>
      <c r="H100" s="240">
        <f>SUM(H101:H105)</f>
        <v>0</v>
      </c>
      <c r="I100" s="240">
        <f t="shared" si="19"/>
        <v>0</v>
      </c>
      <c r="J100" s="240" t="e">
        <f t="shared" si="20"/>
        <v>#DIV/0!</v>
      </c>
      <c r="K100" s="165"/>
      <c r="L100" s="5"/>
      <c r="M100" s="251">
        <f>I100</f>
        <v>0</v>
      </c>
      <c r="N100" s="251">
        <f>I100</f>
        <v>0</v>
      </c>
      <c r="O100" s="5"/>
    </row>
    <row r="101" spans="1:15" ht="15" thickTop="1" x14ac:dyDescent="0.35">
      <c r="B101" s="78" t="s">
        <v>135</v>
      </c>
      <c r="C101" s="79"/>
      <c r="D101" s="78"/>
      <c r="E101" s="80"/>
      <c r="F101" s="81"/>
      <c r="G101" s="81" t="str">
        <f>IF(F101="","",F101*E101)</f>
        <v/>
      </c>
      <c r="H101" s="81"/>
      <c r="I101" s="229" t="e">
        <f t="shared" si="19"/>
        <v>#VALUE!</v>
      </c>
      <c r="J101" s="229" t="e">
        <f t="shared" si="20"/>
        <v>#VALUE!</v>
      </c>
      <c r="L101" s="5"/>
      <c r="M101" s="5"/>
      <c r="N101" s="5"/>
      <c r="O101" s="5"/>
    </row>
    <row r="102" spans="1:15" x14ac:dyDescent="0.35">
      <c r="B102" s="78" t="s">
        <v>136</v>
      </c>
      <c r="C102" s="79"/>
      <c r="D102" s="78"/>
      <c r="E102" s="80"/>
      <c r="F102" s="81"/>
      <c r="G102" s="81" t="str">
        <f t="shared" ref="G102:G103" si="26">IF(F102="","",E102*F102)</f>
        <v/>
      </c>
      <c r="H102" s="81"/>
      <c r="I102" s="229" t="e">
        <f t="shared" si="19"/>
        <v>#VALUE!</v>
      </c>
      <c r="J102" s="229" t="e">
        <f t="shared" si="20"/>
        <v>#VALUE!</v>
      </c>
      <c r="L102" s="5"/>
      <c r="M102" s="5"/>
      <c r="N102" s="5"/>
      <c r="O102" s="5"/>
    </row>
    <row r="103" spans="1:15" x14ac:dyDescent="0.35">
      <c r="B103" s="78" t="s">
        <v>175</v>
      </c>
      <c r="C103" s="79"/>
      <c r="D103" s="78"/>
      <c r="E103" s="80"/>
      <c r="F103" s="81"/>
      <c r="G103" s="81" t="str">
        <f t="shared" si="26"/>
        <v/>
      </c>
      <c r="H103" s="81"/>
      <c r="I103" s="229" t="e">
        <f t="shared" si="19"/>
        <v>#VALUE!</v>
      </c>
      <c r="J103" s="229" t="e">
        <f t="shared" si="20"/>
        <v>#VALUE!</v>
      </c>
      <c r="L103" s="5"/>
      <c r="M103" s="5"/>
      <c r="N103" s="5"/>
      <c r="O103" s="5"/>
    </row>
    <row r="104" spans="1:15" hidden="1" x14ac:dyDescent="0.35">
      <c r="B104" s="78"/>
      <c r="C104" s="79"/>
      <c r="D104" s="78"/>
      <c r="E104" s="80"/>
      <c r="F104" s="81"/>
      <c r="G104" s="81" t="str">
        <f>IF(F104="","",E104*F104)</f>
        <v/>
      </c>
      <c r="H104" s="81"/>
      <c r="I104" s="229" t="e">
        <f t="shared" si="19"/>
        <v>#VALUE!</v>
      </c>
      <c r="J104" s="229" t="e">
        <f t="shared" si="20"/>
        <v>#VALUE!</v>
      </c>
      <c r="L104" s="5"/>
      <c r="M104" s="5"/>
      <c r="N104" s="5"/>
      <c r="O104" s="5"/>
    </row>
    <row r="105" spans="1:15" hidden="1" x14ac:dyDescent="0.35">
      <c r="A105" s="252"/>
      <c r="B105" s="23"/>
      <c r="C105" s="82"/>
      <c r="D105" s="23"/>
      <c r="E105" s="83"/>
      <c r="F105" s="84"/>
      <c r="G105" s="84" t="str">
        <f>IF(F105="","",E105*F105)</f>
        <v/>
      </c>
      <c r="H105" s="84"/>
      <c r="I105" s="233" t="e">
        <f t="shared" si="19"/>
        <v>#VALUE!</v>
      </c>
      <c r="J105" s="233" t="e">
        <f t="shared" si="20"/>
        <v>#VALUE!</v>
      </c>
      <c r="L105" s="5"/>
      <c r="M105" s="5"/>
      <c r="N105" s="5"/>
      <c r="O105" s="5"/>
    </row>
    <row r="106" spans="1:15" ht="15" thickBot="1" x14ac:dyDescent="0.4">
      <c r="A106" s="252"/>
      <c r="B106" s="93" t="s">
        <v>65</v>
      </c>
      <c r="C106" s="94" t="s">
        <v>90</v>
      </c>
      <c r="D106" s="95"/>
      <c r="E106" s="96"/>
      <c r="F106" s="97"/>
      <c r="G106" s="240">
        <f>SUM(G107:G111)</f>
        <v>0</v>
      </c>
      <c r="H106" s="240">
        <f>SUM(H107:H111)</f>
        <v>0</v>
      </c>
      <c r="I106" s="240">
        <f t="shared" si="19"/>
        <v>0</v>
      </c>
      <c r="J106" s="240" t="e">
        <f t="shared" si="20"/>
        <v>#DIV/0!</v>
      </c>
      <c r="L106" s="61"/>
      <c r="M106" s="251">
        <f>I106</f>
        <v>0</v>
      </c>
      <c r="N106" s="251">
        <f>I106</f>
        <v>0</v>
      </c>
      <c r="O106" s="5"/>
    </row>
    <row r="107" spans="1:15" ht="15" thickTop="1" x14ac:dyDescent="0.35">
      <c r="B107" s="78" t="s">
        <v>176</v>
      </c>
      <c r="C107" s="79"/>
      <c r="D107" s="78"/>
      <c r="E107" s="80"/>
      <c r="F107" s="81"/>
      <c r="G107" s="81" t="str">
        <f>IF(F107="","",E107*F107)</f>
        <v/>
      </c>
      <c r="H107" s="81"/>
      <c r="I107" s="229" t="e">
        <f t="shared" si="19"/>
        <v>#VALUE!</v>
      </c>
      <c r="J107" s="229" t="e">
        <f t="shared" si="20"/>
        <v>#VALUE!</v>
      </c>
      <c r="L107" s="5"/>
      <c r="M107" s="5"/>
      <c r="N107" s="5"/>
      <c r="O107" s="5"/>
    </row>
    <row r="108" spans="1:15" x14ac:dyDescent="0.35">
      <c r="B108" s="78" t="s">
        <v>177</v>
      </c>
      <c r="C108" s="79"/>
      <c r="D108" s="78"/>
      <c r="E108" s="80"/>
      <c r="F108" s="81"/>
      <c r="G108" s="81" t="str">
        <f t="shared" ref="G108:G110" si="27">IF(F108="","",E108*F108)</f>
        <v/>
      </c>
      <c r="H108" s="81"/>
      <c r="I108" s="229" t="e">
        <f t="shared" si="19"/>
        <v>#VALUE!</v>
      </c>
      <c r="J108" s="229" t="e">
        <f t="shared" si="20"/>
        <v>#VALUE!</v>
      </c>
      <c r="L108" s="5"/>
      <c r="M108" s="5"/>
      <c r="N108" s="5"/>
      <c r="O108" s="5"/>
    </row>
    <row r="109" spans="1:15" x14ac:dyDescent="0.35">
      <c r="B109" s="78" t="s">
        <v>178</v>
      </c>
      <c r="C109" s="79"/>
      <c r="D109" s="78"/>
      <c r="E109" s="80"/>
      <c r="F109" s="81"/>
      <c r="G109" s="81" t="str">
        <f t="shared" si="27"/>
        <v/>
      </c>
      <c r="H109" s="81"/>
      <c r="I109" s="229" t="e">
        <f t="shared" si="19"/>
        <v>#VALUE!</v>
      </c>
      <c r="J109" s="229" t="e">
        <f t="shared" si="20"/>
        <v>#VALUE!</v>
      </c>
      <c r="L109" s="5"/>
      <c r="M109" s="5"/>
      <c r="N109" s="5"/>
      <c r="O109" s="5"/>
    </row>
    <row r="110" spans="1:15" x14ac:dyDescent="0.35">
      <c r="B110" s="78"/>
      <c r="C110" s="79"/>
      <c r="D110" s="78"/>
      <c r="E110" s="80"/>
      <c r="F110" s="81"/>
      <c r="G110" s="81" t="str">
        <f t="shared" si="27"/>
        <v/>
      </c>
      <c r="H110" s="81"/>
      <c r="I110" s="229" t="e">
        <f t="shared" si="19"/>
        <v>#VALUE!</v>
      </c>
      <c r="J110" s="229" t="e">
        <f t="shared" si="20"/>
        <v>#VALUE!</v>
      </c>
      <c r="L110" s="5"/>
      <c r="M110" s="5"/>
      <c r="N110" s="5"/>
      <c r="O110" s="5"/>
    </row>
    <row r="111" spans="1:15" hidden="1" x14ac:dyDescent="0.35">
      <c r="A111" s="252"/>
      <c r="B111" s="23"/>
      <c r="C111" s="82"/>
      <c r="D111" s="23"/>
      <c r="E111" s="83"/>
      <c r="F111" s="84"/>
      <c r="G111" s="84" t="str">
        <f>IF(F111="","",E111*F111)</f>
        <v/>
      </c>
      <c r="H111" s="84"/>
      <c r="I111" s="233" t="e">
        <f t="shared" si="19"/>
        <v>#VALUE!</v>
      </c>
      <c r="J111" s="233" t="e">
        <f t="shared" si="20"/>
        <v>#VALUE!</v>
      </c>
      <c r="L111" s="5"/>
      <c r="M111" s="5"/>
      <c r="N111" s="5"/>
      <c r="O111" s="5"/>
    </row>
    <row r="112" spans="1:15" ht="29.5" thickBot="1" x14ac:dyDescent="0.4">
      <c r="A112" s="252"/>
      <c r="B112" s="93" t="s">
        <v>66</v>
      </c>
      <c r="C112" s="94" t="s">
        <v>174</v>
      </c>
      <c r="D112" s="95"/>
      <c r="E112" s="96"/>
      <c r="F112" s="97"/>
      <c r="G112" s="240">
        <f>SUM(G113:G116)</f>
        <v>0</v>
      </c>
      <c r="H112" s="240">
        <f>SUM(H113:H116)</f>
        <v>0</v>
      </c>
      <c r="I112" s="240">
        <f t="shared" si="19"/>
        <v>0</v>
      </c>
      <c r="J112" s="240" t="e">
        <f t="shared" si="20"/>
        <v>#DIV/0!</v>
      </c>
      <c r="K112" s="165"/>
      <c r="L112" s="5"/>
      <c r="M112" s="251">
        <f>I112</f>
        <v>0</v>
      </c>
      <c r="N112" s="251">
        <f>I112</f>
        <v>0</v>
      </c>
      <c r="O112" s="5"/>
    </row>
    <row r="113" spans="1:15" ht="15" thickTop="1" x14ac:dyDescent="0.35">
      <c r="B113" s="78" t="s">
        <v>179</v>
      </c>
      <c r="C113" s="79"/>
      <c r="D113" s="78"/>
      <c r="E113" s="80"/>
      <c r="F113" s="81"/>
      <c r="G113" s="81" t="str">
        <f>IF(F113="","",E113*F113)</f>
        <v/>
      </c>
      <c r="H113" s="81"/>
      <c r="I113" s="229" t="e">
        <f t="shared" si="19"/>
        <v>#VALUE!</v>
      </c>
      <c r="J113" s="229" t="e">
        <f t="shared" si="20"/>
        <v>#VALUE!</v>
      </c>
      <c r="L113" s="5"/>
      <c r="M113" s="5"/>
      <c r="N113" s="5"/>
      <c r="O113" s="5"/>
    </row>
    <row r="114" spans="1:15" x14ac:dyDescent="0.35">
      <c r="B114" s="78" t="s">
        <v>180</v>
      </c>
      <c r="C114" s="79"/>
      <c r="D114" s="78"/>
      <c r="E114" s="80"/>
      <c r="F114" s="81"/>
      <c r="G114" s="81" t="str">
        <f t="shared" ref="G114:G119" si="28">IF(F114="","",E114*F114)</f>
        <v/>
      </c>
      <c r="H114" s="81"/>
      <c r="I114" s="229" t="e">
        <f t="shared" si="19"/>
        <v>#VALUE!</v>
      </c>
      <c r="J114" s="229" t="e">
        <f t="shared" si="20"/>
        <v>#VALUE!</v>
      </c>
      <c r="L114" s="5"/>
      <c r="M114" s="5"/>
      <c r="N114" s="5"/>
      <c r="O114" s="5"/>
    </row>
    <row r="115" spans="1:15" x14ac:dyDescent="0.35">
      <c r="B115" s="78" t="s">
        <v>181</v>
      </c>
      <c r="C115" s="79"/>
      <c r="D115" s="78"/>
      <c r="E115" s="80"/>
      <c r="F115" s="81"/>
      <c r="G115" s="81" t="str">
        <f t="shared" si="28"/>
        <v/>
      </c>
      <c r="H115" s="81"/>
      <c r="I115" s="229" t="e">
        <f t="shared" si="19"/>
        <v>#VALUE!</v>
      </c>
      <c r="J115" s="229" t="e">
        <f t="shared" si="20"/>
        <v>#VALUE!</v>
      </c>
      <c r="L115" s="5"/>
      <c r="M115" s="5"/>
      <c r="N115" s="5"/>
      <c r="O115" s="5"/>
    </row>
    <row r="116" spans="1:15" x14ac:dyDescent="0.35">
      <c r="B116" s="78"/>
      <c r="C116" s="79"/>
      <c r="D116" s="78"/>
      <c r="E116" s="80"/>
      <c r="F116" s="81"/>
      <c r="G116" s="81" t="str">
        <f>IF(F116="","",E116*F116)</f>
        <v/>
      </c>
      <c r="H116" s="81"/>
      <c r="I116" s="229" t="e">
        <f t="shared" si="19"/>
        <v>#VALUE!</v>
      </c>
      <c r="J116" s="229" t="e">
        <f t="shared" si="20"/>
        <v>#VALUE!</v>
      </c>
      <c r="L116" s="5"/>
      <c r="M116" s="5"/>
      <c r="N116" s="5"/>
      <c r="O116" s="5"/>
    </row>
    <row r="117" spans="1:15" ht="15" thickBot="1" x14ac:dyDescent="0.4">
      <c r="B117" s="93" t="s">
        <v>67</v>
      </c>
      <c r="C117" s="94" t="s">
        <v>84</v>
      </c>
      <c r="D117" s="95"/>
      <c r="E117" s="96"/>
      <c r="F117" s="97"/>
      <c r="G117" s="240">
        <f>SUM(G118:G120)</f>
        <v>0</v>
      </c>
      <c r="H117" s="240">
        <f>SUM(H118:H120)</f>
        <v>0</v>
      </c>
      <c r="I117" s="240">
        <f t="shared" si="19"/>
        <v>0</v>
      </c>
      <c r="J117" s="240" t="e">
        <f t="shared" si="20"/>
        <v>#DIV/0!</v>
      </c>
      <c r="K117" s="165"/>
      <c r="L117" s="5"/>
      <c r="M117" s="251">
        <f>I117</f>
        <v>0</v>
      </c>
      <c r="N117" s="251">
        <f>I117</f>
        <v>0</v>
      </c>
      <c r="O117" s="5"/>
    </row>
    <row r="118" spans="1:15" ht="15" thickTop="1" x14ac:dyDescent="0.35">
      <c r="B118" s="78" t="s">
        <v>186</v>
      </c>
      <c r="C118" s="85"/>
      <c r="D118" s="86"/>
      <c r="E118" s="184"/>
      <c r="F118" s="185"/>
      <c r="G118" s="185" t="str">
        <f>IF(F118="","",F118*E118)</f>
        <v/>
      </c>
      <c r="H118" s="185"/>
      <c r="I118" s="244" t="e">
        <f t="shared" si="19"/>
        <v>#VALUE!</v>
      </c>
      <c r="J118" s="244" t="e">
        <f t="shared" si="20"/>
        <v>#VALUE!</v>
      </c>
      <c r="L118" s="5"/>
      <c r="M118" s="61"/>
      <c r="N118" s="61"/>
      <c r="O118" s="5"/>
    </row>
    <row r="119" spans="1:15" hidden="1" x14ac:dyDescent="0.35">
      <c r="B119" s="78"/>
      <c r="C119" s="79"/>
      <c r="D119" s="78"/>
      <c r="E119" s="80"/>
      <c r="F119" s="81"/>
      <c r="G119" s="81" t="str">
        <f t="shared" si="28"/>
        <v/>
      </c>
      <c r="H119" s="81"/>
      <c r="I119" s="229" t="e">
        <f t="shared" si="19"/>
        <v>#VALUE!</v>
      </c>
      <c r="J119" s="229" t="e">
        <f t="shared" si="20"/>
        <v>#VALUE!</v>
      </c>
      <c r="L119" s="5"/>
      <c r="M119" s="5"/>
      <c r="N119" s="5"/>
      <c r="O119" s="5"/>
    </row>
    <row r="120" spans="1:15" hidden="1" x14ac:dyDescent="0.35">
      <c r="A120" s="252"/>
      <c r="B120" s="23"/>
      <c r="C120" s="82"/>
      <c r="D120" s="23"/>
      <c r="E120" s="83"/>
      <c r="F120" s="84"/>
      <c r="G120" s="84" t="str">
        <f>IF(F120="","",E120*F120)</f>
        <v/>
      </c>
      <c r="H120" s="84"/>
      <c r="I120" s="233" t="e">
        <f t="shared" si="19"/>
        <v>#VALUE!</v>
      </c>
      <c r="J120" s="233" t="e">
        <f t="shared" si="20"/>
        <v>#VALUE!</v>
      </c>
      <c r="L120" s="5"/>
      <c r="M120" s="5"/>
      <c r="N120" s="5"/>
      <c r="O120" s="5"/>
    </row>
    <row r="121" spans="1:15" ht="29.5" thickBot="1" x14ac:dyDescent="0.4">
      <c r="A121" s="252"/>
      <c r="B121" s="161" t="s">
        <v>40</v>
      </c>
      <c r="C121" s="114" t="s">
        <v>133</v>
      </c>
      <c r="D121" s="114"/>
      <c r="E121" s="114"/>
      <c r="F121" s="115"/>
      <c r="G121" s="242">
        <f>G122+G127</f>
        <v>0</v>
      </c>
      <c r="H121" s="242">
        <f>H122+H127</f>
        <v>0</v>
      </c>
      <c r="I121" s="242">
        <f t="shared" si="19"/>
        <v>0</v>
      </c>
      <c r="J121" s="242" t="e">
        <f t="shared" si="20"/>
        <v>#DIV/0!</v>
      </c>
      <c r="L121" s="5"/>
      <c r="M121" s="5"/>
      <c r="N121" s="5"/>
      <c r="O121" s="5"/>
    </row>
    <row r="122" spans="1:15" ht="21" customHeight="1" thickTop="1" thickBot="1" x14ac:dyDescent="0.4">
      <c r="A122" s="1"/>
      <c r="B122" s="116" t="s">
        <v>41</v>
      </c>
      <c r="C122" s="117" t="s">
        <v>15</v>
      </c>
      <c r="D122" s="118"/>
      <c r="E122" s="119"/>
      <c r="F122" s="120"/>
      <c r="G122" s="245">
        <f>SUM(G123:G126)</f>
        <v>0</v>
      </c>
      <c r="H122" s="245">
        <f>SUM(H123:H126)</f>
        <v>0</v>
      </c>
      <c r="I122" s="245">
        <f t="shared" si="19"/>
        <v>0</v>
      </c>
      <c r="J122" s="245" t="e">
        <f t="shared" si="20"/>
        <v>#DIV/0!</v>
      </c>
      <c r="L122" s="251">
        <f>I122</f>
        <v>0</v>
      </c>
      <c r="M122" s="5"/>
      <c r="N122" s="251">
        <f>I122</f>
        <v>0</v>
      </c>
      <c r="O122" s="5"/>
    </row>
    <row r="123" spans="1:15" ht="15" thickTop="1" x14ac:dyDescent="0.35">
      <c r="B123" s="78" t="s">
        <v>138</v>
      </c>
      <c r="C123" s="79"/>
      <c r="D123" s="78"/>
      <c r="E123" s="80"/>
      <c r="F123" s="81"/>
      <c r="G123" s="81" t="str">
        <f>IF(F123="","",E123*F123)</f>
        <v/>
      </c>
      <c r="H123" s="81"/>
      <c r="I123" s="229" t="e">
        <f t="shared" si="19"/>
        <v>#VALUE!</v>
      </c>
      <c r="J123" s="229" t="e">
        <f t="shared" si="20"/>
        <v>#VALUE!</v>
      </c>
      <c r="L123" s="5"/>
      <c r="M123" s="5"/>
      <c r="N123" s="5"/>
      <c r="O123" s="5"/>
    </row>
    <row r="124" spans="1:15" x14ac:dyDescent="0.35">
      <c r="B124" s="78" t="s">
        <v>139</v>
      </c>
      <c r="C124" s="79"/>
      <c r="D124" s="78"/>
      <c r="E124" s="80"/>
      <c r="F124" s="81"/>
      <c r="G124" s="81" t="str">
        <f t="shared" ref="G124:G125" si="29">IF(F124="","",E124*F124)</f>
        <v/>
      </c>
      <c r="H124" s="81"/>
      <c r="I124" s="229" t="e">
        <f t="shared" si="19"/>
        <v>#VALUE!</v>
      </c>
      <c r="J124" s="229" t="e">
        <f t="shared" si="20"/>
        <v>#VALUE!</v>
      </c>
      <c r="L124" s="5"/>
      <c r="M124" s="5"/>
      <c r="N124" s="5"/>
      <c r="O124" s="5"/>
    </row>
    <row r="125" spans="1:15" hidden="1" x14ac:dyDescent="0.35">
      <c r="B125" s="78"/>
      <c r="C125" s="79"/>
      <c r="D125" s="78"/>
      <c r="E125" s="80"/>
      <c r="F125" s="81"/>
      <c r="G125" s="81" t="str">
        <f t="shared" si="29"/>
        <v/>
      </c>
      <c r="H125" s="81"/>
      <c r="I125" s="229" t="e">
        <f t="shared" si="19"/>
        <v>#VALUE!</v>
      </c>
      <c r="J125" s="229" t="e">
        <f t="shared" si="20"/>
        <v>#VALUE!</v>
      </c>
      <c r="L125" s="5"/>
      <c r="M125" s="5"/>
      <c r="N125" s="5"/>
      <c r="O125" s="5"/>
    </row>
    <row r="126" spans="1:15" hidden="1" x14ac:dyDescent="0.35">
      <c r="A126" s="252"/>
      <c r="B126" s="23"/>
      <c r="C126" s="82"/>
      <c r="D126" s="23"/>
      <c r="E126" s="83"/>
      <c r="F126" s="84"/>
      <c r="G126" s="84" t="str">
        <f>IF(F126="","",E126*F126)</f>
        <v/>
      </c>
      <c r="H126" s="84"/>
      <c r="I126" s="233" t="e">
        <f t="shared" si="19"/>
        <v>#VALUE!</v>
      </c>
      <c r="J126" s="233" t="e">
        <f t="shared" si="20"/>
        <v>#VALUE!</v>
      </c>
      <c r="L126" s="5"/>
      <c r="M126" s="5"/>
      <c r="N126" s="5"/>
      <c r="O126" s="5"/>
    </row>
    <row r="127" spans="1:15" ht="15" thickBot="1" x14ac:dyDescent="0.4">
      <c r="A127" s="252"/>
      <c r="B127" s="93" t="s">
        <v>42</v>
      </c>
      <c r="C127" s="94" t="s">
        <v>16</v>
      </c>
      <c r="D127" s="95"/>
      <c r="E127" s="96"/>
      <c r="F127" s="97"/>
      <c r="G127" s="240">
        <f>SUM(G128:G131)</f>
        <v>0</v>
      </c>
      <c r="H127" s="240">
        <f>SUM(H128:H131)</f>
        <v>0</v>
      </c>
      <c r="I127" s="240">
        <f t="shared" si="19"/>
        <v>0</v>
      </c>
      <c r="J127" s="240" t="e">
        <f t="shared" si="20"/>
        <v>#DIV/0!</v>
      </c>
      <c r="K127" s="176"/>
      <c r="L127" s="5"/>
      <c r="M127" s="251">
        <f>I127</f>
        <v>0</v>
      </c>
      <c r="N127" s="251">
        <f>I127</f>
        <v>0</v>
      </c>
      <c r="O127" s="5"/>
    </row>
    <row r="128" spans="1:15" ht="15" thickTop="1" x14ac:dyDescent="0.35">
      <c r="B128" s="78" t="s">
        <v>140</v>
      </c>
      <c r="C128" s="79"/>
      <c r="D128" s="78"/>
      <c r="E128" s="80"/>
      <c r="F128" s="81"/>
      <c r="G128" s="81" t="str">
        <f>IF(F128="","",E128*F128)</f>
        <v/>
      </c>
      <c r="H128" s="81"/>
      <c r="I128" s="229" t="e">
        <f t="shared" si="19"/>
        <v>#VALUE!</v>
      </c>
      <c r="J128" s="229" t="e">
        <f t="shared" si="20"/>
        <v>#VALUE!</v>
      </c>
      <c r="K128" s="176"/>
      <c r="L128" s="5"/>
      <c r="M128" s="5"/>
      <c r="N128" s="5"/>
      <c r="O128" s="5"/>
    </row>
    <row r="129" spans="1:15" x14ac:dyDescent="0.35">
      <c r="B129" s="78" t="s">
        <v>141</v>
      </c>
      <c r="C129" s="79"/>
      <c r="D129" s="78"/>
      <c r="E129" s="80"/>
      <c r="F129" s="81"/>
      <c r="G129" s="81" t="str">
        <f t="shared" ref="G129:G131" si="30">IF(F129="","",E129*F129)</f>
        <v/>
      </c>
      <c r="H129" s="81"/>
      <c r="I129" s="229" t="e">
        <f t="shared" si="19"/>
        <v>#VALUE!</v>
      </c>
      <c r="J129" s="229" t="e">
        <f t="shared" si="20"/>
        <v>#VALUE!</v>
      </c>
      <c r="K129" s="176"/>
      <c r="L129" s="5"/>
      <c r="M129" s="5"/>
      <c r="N129" s="5"/>
      <c r="O129" s="5"/>
    </row>
    <row r="130" spans="1:15" hidden="1" x14ac:dyDescent="0.35">
      <c r="B130" s="78"/>
      <c r="C130" s="79"/>
      <c r="D130" s="78"/>
      <c r="E130" s="80"/>
      <c r="F130" s="81"/>
      <c r="G130" s="81" t="str">
        <f t="shared" si="30"/>
        <v/>
      </c>
      <c r="H130" s="81"/>
      <c r="I130" s="229" t="e">
        <f t="shared" si="19"/>
        <v>#VALUE!</v>
      </c>
      <c r="J130" s="229" t="e">
        <f t="shared" si="20"/>
        <v>#VALUE!</v>
      </c>
      <c r="K130" s="176"/>
      <c r="L130" s="5"/>
      <c r="M130" s="5"/>
      <c r="N130" s="5"/>
      <c r="O130" s="5"/>
    </row>
    <row r="131" spans="1:15" hidden="1" x14ac:dyDescent="0.35">
      <c r="A131" s="252"/>
      <c r="B131" s="23"/>
      <c r="C131" s="82"/>
      <c r="D131" s="23"/>
      <c r="E131" s="83"/>
      <c r="F131" s="84"/>
      <c r="G131" s="84" t="str">
        <f t="shared" si="30"/>
        <v/>
      </c>
      <c r="H131" s="84"/>
      <c r="I131" s="233" t="e">
        <f t="shared" si="19"/>
        <v>#VALUE!</v>
      </c>
      <c r="J131" s="233" t="e">
        <f t="shared" si="20"/>
        <v>#VALUE!</v>
      </c>
      <c r="L131" s="5"/>
      <c r="M131" s="5"/>
      <c r="N131" s="5"/>
      <c r="O131" s="5"/>
    </row>
    <row r="132" spans="1:15" ht="29.5" customHeight="1" thickBot="1" x14ac:dyDescent="0.4">
      <c r="A132" s="252"/>
      <c r="B132" s="161" t="s">
        <v>68</v>
      </c>
      <c r="C132" s="114" t="s">
        <v>137</v>
      </c>
      <c r="D132" s="114"/>
      <c r="E132" s="114"/>
      <c r="F132" s="115"/>
      <c r="G132" s="242">
        <f>G133+G138</f>
        <v>0</v>
      </c>
      <c r="H132" s="242">
        <f>H133+H138</f>
        <v>0</v>
      </c>
      <c r="I132" s="242">
        <f t="shared" si="19"/>
        <v>0</v>
      </c>
      <c r="J132" s="242" t="e">
        <f t="shared" si="20"/>
        <v>#DIV/0!</v>
      </c>
      <c r="L132" s="5"/>
      <c r="M132" s="5"/>
      <c r="N132" s="5"/>
      <c r="O132" s="5"/>
    </row>
    <row r="133" spans="1:15" ht="15.5" thickTop="1" thickBot="1" x14ac:dyDescent="0.4">
      <c r="A133" s="1"/>
      <c r="B133" s="93" t="s">
        <v>69</v>
      </c>
      <c r="C133" s="94" t="s">
        <v>17</v>
      </c>
      <c r="D133" s="95"/>
      <c r="E133" s="96"/>
      <c r="F133" s="97"/>
      <c r="G133" s="240">
        <f>SUM(G134:G137)</f>
        <v>0</v>
      </c>
      <c r="H133" s="240">
        <f>SUM(H134:H137)</f>
        <v>0</v>
      </c>
      <c r="I133" s="240">
        <f t="shared" si="19"/>
        <v>0</v>
      </c>
      <c r="J133" s="240" t="e">
        <f t="shared" si="20"/>
        <v>#DIV/0!</v>
      </c>
      <c r="L133" s="251">
        <f>I133</f>
        <v>0</v>
      </c>
      <c r="M133" s="5"/>
      <c r="N133" s="251">
        <f>I133</f>
        <v>0</v>
      </c>
      <c r="O133" s="5"/>
    </row>
    <row r="134" spans="1:15" ht="15" thickTop="1" x14ac:dyDescent="0.35">
      <c r="B134" s="78" t="s">
        <v>182</v>
      </c>
      <c r="C134" s="79"/>
      <c r="D134" s="78"/>
      <c r="E134" s="80"/>
      <c r="F134" s="81"/>
      <c r="G134" s="81" t="str">
        <f>IF(F134="","",E134*F134)</f>
        <v/>
      </c>
      <c r="H134" s="81"/>
      <c r="I134" s="229" t="e">
        <f t="shared" ref="I134:I185" si="31">H134+G134</f>
        <v>#VALUE!</v>
      </c>
      <c r="J134" s="229" t="e">
        <f t="shared" si="20"/>
        <v>#VALUE!</v>
      </c>
      <c r="L134" s="5"/>
      <c r="M134" s="5"/>
      <c r="N134" s="5"/>
      <c r="O134" s="5"/>
    </row>
    <row r="135" spans="1:15" x14ac:dyDescent="0.35">
      <c r="B135" s="78" t="s">
        <v>183</v>
      </c>
      <c r="C135" s="79"/>
      <c r="D135" s="78"/>
      <c r="E135" s="80"/>
      <c r="F135" s="81"/>
      <c r="G135" s="81" t="str">
        <f t="shared" ref="G135:G137" si="32">IF(F135="","",E135*F135)</f>
        <v/>
      </c>
      <c r="H135" s="81"/>
      <c r="I135" s="229" t="e">
        <f t="shared" si="31"/>
        <v>#VALUE!</v>
      </c>
      <c r="J135" s="229" t="e">
        <f t="shared" si="20"/>
        <v>#VALUE!</v>
      </c>
      <c r="L135" s="5"/>
      <c r="M135" s="5"/>
      <c r="N135" s="5"/>
      <c r="O135" s="5"/>
    </row>
    <row r="136" spans="1:15" hidden="1" x14ac:dyDescent="0.35">
      <c r="B136" s="78"/>
      <c r="C136" s="79"/>
      <c r="D136" s="78"/>
      <c r="E136" s="80"/>
      <c r="F136" s="81"/>
      <c r="G136" s="81" t="str">
        <f t="shared" si="32"/>
        <v/>
      </c>
      <c r="H136" s="81"/>
      <c r="I136" s="229" t="e">
        <f t="shared" si="31"/>
        <v>#VALUE!</v>
      </c>
      <c r="J136" s="229" t="e">
        <f t="shared" si="20"/>
        <v>#VALUE!</v>
      </c>
      <c r="L136" s="5"/>
      <c r="M136" s="5"/>
      <c r="N136" s="5"/>
      <c r="O136" s="5"/>
    </row>
    <row r="137" spans="1:15" hidden="1" x14ac:dyDescent="0.35">
      <c r="A137" s="252"/>
      <c r="B137" s="23"/>
      <c r="C137" s="82"/>
      <c r="D137" s="23"/>
      <c r="E137" s="83"/>
      <c r="F137" s="84"/>
      <c r="G137" s="84" t="str">
        <f t="shared" si="32"/>
        <v/>
      </c>
      <c r="H137" s="84"/>
      <c r="I137" s="233" t="e">
        <f t="shared" si="31"/>
        <v>#VALUE!</v>
      </c>
      <c r="J137" s="233" t="e">
        <f t="shared" ref="J137:J186" si="33">H137/I137</f>
        <v>#VALUE!</v>
      </c>
      <c r="L137" s="5"/>
      <c r="M137" s="5"/>
      <c r="N137" s="5"/>
      <c r="O137" s="5"/>
    </row>
    <row r="138" spans="1:15" ht="15" thickBot="1" x14ac:dyDescent="0.4">
      <c r="A138" s="252"/>
      <c r="B138" s="93" t="s">
        <v>70</v>
      </c>
      <c r="C138" s="94" t="s">
        <v>18</v>
      </c>
      <c r="D138" s="95"/>
      <c r="E138" s="96"/>
      <c r="F138" s="97"/>
      <c r="G138" s="240">
        <f>SUM(G139:G142)</f>
        <v>0</v>
      </c>
      <c r="H138" s="240">
        <f>SUM(H139:H142)</f>
        <v>0</v>
      </c>
      <c r="I138" s="240">
        <f t="shared" si="31"/>
        <v>0</v>
      </c>
      <c r="J138" s="240" t="e">
        <f t="shared" si="33"/>
        <v>#DIV/0!</v>
      </c>
      <c r="L138" s="5"/>
      <c r="M138" s="251">
        <f>I138</f>
        <v>0</v>
      </c>
      <c r="N138" s="251">
        <f>I138</f>
        <v>0</v>
      </c>
      <c r="O138" s="5"/>
    </row>
    <row r="139" spans="1:15" ht="15" thickTop="1" x14ac:dyDescent="0.35">
      <c r="B139" s="78" t="s">
        <v>184</v>
      </c>
      <c r="C139" s="79"/>
      <c r="D139" s="78"/>
      <c r="E139" s="80"/>
      <c r="F139" s="81"/>
      <c r="G139" s="81" t="str">
        <f>IF(F139="","",E139*F139)</f>
        <v/>
      </c>
      <c r="H139" s="81"/>
      <c r="I139" s="229" t="e">
        <f t="shared" si="31"/>
        <v>#VALUE!</v>
      </c>
      <c r="J139" s="229" t="e">
        <f t="shared" si="33"/>
        <v>#VALUE!</v>
      </c>
      <c r="L139" s="5"/>
      <c r="M139" s="5"/>
      <c r="N139" s="5"/>
      <c r="O139" s="5"/>
    </row>
    <row r="140" spans="1:15" x14ac:dyDescent="0.35">
      <c r="B140" s="78" t="s">
        <v>185</v>
      </c>
      <c r="C140" s="79"/>
      <c r="D140" s="78"/>
      <c r="E140" s="80"/>
      <c r="F140" s="81"/>
      <c r="G140" s="81" t="str">
        <f t="shared" ref="G140" si="34">IF(F140="","",E140*F140)</f>
        <v/>
      </c>
      <c r="H140" s="81"/>
      <c r="I140" s="229" t="e">
        <f t="shared" si="31"/>
        <v>#VALUE!</v>
      </c>
      <c r="J140" s="229" t="e">
        <f t="shared" si="33"/>
        <v>#VALUE!</v>
      </c>
      <c r="L140" s="5"/>
      <c r="M140" s="5"/>
      <c r="N140" s="5"/>
      <c r="O140" s="5"/>
    </row>
    <row r="141" spans="1:15" hidden="1" x14ac:dyDescent="0.35">
      <c r="B141" s="78"/>
      <c r="C141" s="79"/>
      <c r="D141" s="78"/>
      <c r="E141" s="80"/>
      <c r="F141" s="81"/>
      <c r="G141" s="81" t="str">
        <f>IF(F141="","",E141*F141)</f>
        <v/>
      </c>
      <c r="H141" s="81"/>
      <c r="I141" s="229" t="e">
        <f>H141+G141</f>
        <v>#VALUE!</v>
      </c>
      <c r="J141" s="229" t="e">
        <f t="shared" si="33"/>
        <v>#VALUE!</v>
      </c>
      <c r="L141" s="5"/>
      <c r="M141" s="5"/>
      <c r="N141" s="5"/>
      <c r="O141" s="5"/>
    </row>
    <row r="142" spans="1:15" hidden="1" x14ac:dyDescent="0.35">
      <c r="A142" s="252"/>
      <c r="B142" s="23"/>
      <c r="C142" s="82"/>
      <c r="D142" s="23"/>
      <c r="E142" s="83"/>
      <c r="F142" s="84"/>
      <c r="G142" s="84" t="str">
        <f>IF(F142="","",E142*F142)</f>
        <v/>
      </c>
      <c r="H142" s="84"/>
      <c r="I142" s="233" t="e">
        <f>H142+G142</f>
        <v>#VALUE!</v>
      </c>
      <c r="J142" s="233" t="e">
        <f t="shared" si="33"/>
        <v>#VALUE!</v>
      </c>
      <c r="L142" s="5"/>
      <c r="M142" s="5"/>
      <c r="N142" s="5"/>
      <c r="O142" s="5"/>
    </row>
    <row r="143" spans="1:15" ht="25.75" customHeight="1" thickBot="1" x14ac:dyDescent="0.4">
      <c r="A143" s="252"/>
      <c r="B143" s="121" t="s">
        <v>44</v>
      </c>
      <c r="C143" s="122" t="s">
        <v>142</v>
      </c>
      <c r="D143" s="123"/>
      <c r="E143" s="123"/>
      <c r="F143" s="124"/>
      <c r="G143" s="246">
        <f>G144+G155+G166</f>
        <v>0</v>
      </c>
      <c r="H143" s="246">
        <f>H144+H155+H166</f>
        <v>0</v>
      </c>
      <c r="I143" s="246">
        <f t="shared" si="31"/>
        <v>0</v>
      </c>
      <c r="J143" s="246" t="e">
        <f t="shared" si="33"/>
        <v>#DIV/0!</v>
      </c>
      <c r="L143" s="5"/>
      <c r="M143" s="5"/>
      <c r="N143" s="5"/>
      <c r="O143" s="5"/>
    </row>
    <row r="144" spans="1:15" ht="31.75" customHeight="1" thickTop="1" thickBot="1" x14ac:dyDescent="0.4">
      <c r="A144" s="1"/>
      <c r="B144" s="62" t="s">
        <v>45</v>
      </c>
      <c r="C144" s="125" t="s">
        <v>143</v>
      </c>
      <c r="D144" s="64"/>
      <c r="E144" s="64"/>
      <c r="F144" s="65"/>
      <c r="G144" s="225">
        <f>G145+G150</f>
        <v>0</v>
      </c>
      <c r="H144" s="225">
        <f>H145+H150</f>
        <v>0</v>
      </c>
      <c r="I144" s="225">
        <f t="shared" si="31"/>
        <v>0</v>
      </c>
      <c r="J144" s="225" t="e">
        <f t="shared" si="33"/>
        <v>#DIV/0!</v>
      </c>
      <c r="L144" s="5"/>
      <c r="M144" s="5"/>
      <c r="N144" s="5"/>
      <c r="O144" s="5"/>
    </row>
    <row r="145" spans="1:15" ht="21.65" customHeight="1" thickTop="1" thickBot="1" x14ac:dyDescent="0.4">
      <c r="A145" s="1"/>
      <c r="B145" s="116" t="s">
        <v>48</v>
      </c>
      <c r="C145" s="117" t="s">
        <v>19</v>
      </c>
      <c r="D145" s="118"/>
      <c r="E145" s="119"/>
      <c r="F145" s="120"/>
      <c r="G145" s="245">
        <f>SUM(G146:G149)</f>
        <v>0</v>
      </c>
      <c r="H145" s="245">
        <f>SUM(H146:H149)</f>
        <v>0</v>
      </c>
      <c r="I145" s="245">
        <f t="shared" si="31"/>
        <v>0</v>
      </c>
      <c r="J145" s="245" t="e">
        <f t="shared" si="33"/>
        <v>#DIV/0!</v>
      </c>
      <c r="L145" s="251">
        <f>I145</f>
        <v>0</v>
      </c>
      <c r="M145" s="5"/>
      <c r="N145" s="5"/>
      <c r="O145" s="251">
        <f>I145</f>
        <v>0</v>
      </c>
    </row>
    <row r="146" spans="1:15" ht="15" thickTop="1" x14ac:dyDescent="0.35">
      <c r="B146" s="78" t="s">
        <v>144</v>
      </c>
      <c r="C146" s="79"/>
      <c r="D146" s="78"/>
      <c r="E146" s="80"/>
      <c r="F146" s="81"/>
      <c r="G146" s="81" t="str">
        <f>IF(F146="","",E146*F146)</f>
        <v/>
      </c>
      <c r="H146" s="81"/>
      <c r="I146" s="229" t="e">
        <f t="shared" si="31"/>
        <v>#VALUE!</v>
      </c>
      <c r="J146" s="229" t="e">
        <f t="shared" si="33"/>
        <v>#VALUE!</v>
      </c>
      <c r="L146" s="5"/>
      <c r="M146" s="5"/>
      <c r="N146" s="5"/>
      <c r="O146" s="5"/>
    </row>
    <row r="147" spans="1:15" x14ac:dyDescent="0.35">
      <c r="B147" s="78" t="s">
        <v>145</v>
      </c>
      <c r="C147" s="79"/>
      <c r="D147" s="78"/>
      <c r="E147" s="80"/>
      <c r="F147" s="81"/>
      <c r="G147" s="81" t="str">
        <f t="shared" ref="G147:G148" si="35">IF(F147="","",E147*F147)</f>
        <v/>
      </c>
      <c r="H147" s="81"/>
      <c r="I147" s="229" t="e">
        <f t="shared" si="31"/>
        <v>#VALUE!</v>
      </c>
      <c r="J147" s="229" t="e">
        <f t="shared" si="33"/>
        <v>#VALUE!</v>
      </c>
      <c r="L147" s="5"/>
      <c r="M147" s="5"/>
      <c r="N147" s="5"/>
      <c r="O147" s="5"/>
    </row>
    <row r="148" spans="1:15" x14ac:dyDescent="0.35">
      <c r="B148" s="78"/>
      <c r="C148" s="79"/>
      <c r="D148" s="78"/>
      <c r="E148" s="80"/>
      <c r="F148" s="81"/>
      <c r="G148" s="81" t="str">
        <f t="shared" si="35"/>
        <v/>
      </c>
      <c r="H148" s="81"/>
      <c r="I148" s="229" t="e">
        <f t="shared" si="31"/>
        <v>#VALUE!</v>
      </c>
      <c r="J148" s="229" t="e">
        <f t="shared" si="33"/>
        <v>#VALUE!</v>
      </c>
      <c r="L148" s="5"/>
      <c r="M148" s="5"/>
      <c r="N148" s="5"/>
      <c r="O148" s="5"/>
    </row>
    <row r="149" spans="1:15" ht="2.15" customHeight="1" x14ac:dyDescent="0.35">
      <c r="A149" s="252"/>
      <c r="B149" s="23"/>
      <c r="C149" s="82"/>
      <c r="D149" s="23"/>
      <c r="E149" s="83"/>
      <c r="F149" s="84"/>
      <c r="G149" s="84"/>
      <c r="H149" s="84"/>
      <c r="I149" s="233">
        <f t="shared" si="31"/>
        <v>0</v>
      </c>
      <c r="J149" s="233" t="e">
        <f t="shared" si="33"/>
        <v>#DIV/0!</v>
      </c>
      <c r="L149" s="5"/>
      <c r="M149" s="5"/>
      <c r="N149" s="5"/>
      <c r="O149" s="5"/>
    </row>
    <row r="150" spans="1:15" ht="21.65" customHeight="1" thickBot="1" x14ac:dyDescent="0.4">
      <c r="A150" s="252"/>
      <c r="B150" s="93" t="s">
        <v>49</v>
      </c>
      <c r="C150" s="94" t="s">
        <v>20</v>
      </c>
      <c r="D150" s="95"/>
      <c r="E150" s="96"/>
      <c r="F150" s="97"/>
      <c r="G150" s="240">
        <f>SUM(G151:G154)</f>
        <v>0</v>
      </c>
      <c r="H150" s="240">
        <f>SUM(H151:H154)</f>
        <v>0</v>
      </c>
      <c r="I150" s="240">
        <f t="shared" si="31"/>
        <v>0</v>
      </c>
      <c r="J150" s="240" t="e">
        <f t="shared" si="33"/>
        <v>#DIV/0!</v>
      </c>
      <c r="L150" s="5"/>
      <c r="M150" s="251">
        <f>I150</f>
        <v>0</v>
      </c>
      <c r="N150" s="5"/>
      <c r="O150" s="251">
        <f>I150</f>
        <v>0</v>
      </c>
    </row>
    <row r="151" spans="1:15" ht="15" thickTop="1" x14ac:dyDescent="0.35">
      <c r="B151" s="78" t="s">
        <v>146</v>
      </c>
      <c r="C151" s="79"/>
      <c r="D151" s="78"/>
      <c r="E151" s="80"/>
      <c r="F151" s="81"/>
      <c r="G151" s="81" t="str">
        <f>IF(F151="","",E151*F151)</f>
        <v/>
      </c>
      <c r="H151" s="81"/>
      <c r="I151" s="229" t="e">
        <f t="shared" si="31"/>
        <v>#VALUE!</v>
      </c>
      <c r="J151" s="229" t="e">
        <f t="shared" si="33"/>
        <v>#VALUE!</v>
      </c>
      <c r="L151" s="5"/>
      <c r="M151" s="5"/>
      <c r="N151" s="5"/>
      <c r="O151" s="5"/>
    </row>
    <row r="152" spans="1:15" x14ac:dyDescent="0.35">
      <c r="B152" s="78" t="s">
        <v>147</v>
      </c>
      <c r="C152" s="79"/>
      <c r="D152" s="78"/>
      <c r="E152" s="80"/>
      <c r="F152" s="81"/>
      <c r="G152" s="81" t="str">
        <f t="shared" ref="G152:G154" si="36">IF(F152="","",E152*F152)</f>
        <v/>
      </c>
      <c r="H152" s="81"/>
      <c r="I152" s="229" t="e">
        <f t="shared" si="31"/>
        <v>#VALUE!</v>
      </c>
      <c r="J152" s="229" t="e">
        <f t="shared" si="33"/>
        <v>#VALUE!</v>
      </c>
      <c r="L152" s="5"/>
      <c r="M152" s="5"/>
      <c r="N152" s="5"/>
      <c r="O152" s="5"/>
    </row>
    <row r="153" spans="1:15" x14ac:dyDescent="0.35">
      <c r="B153" s="78"/>
      <c r="C153" s="79"/>
      <c r="D153" s="78"/>
      <c r="E153" s="80"/>
      <c r="F153" s="81"/>
      <c r="G153" s="81" t="str">
        <f t="shared" si="36"/>
        <v/>
      </c>
      <c r="H153" s="81"/>
      <c r="I153" s="229" t="e">
        <f t="shared" si="31"/>
        <v>#VALUE!</v>
      </c>
      <c r="J153" s="229" t="e">
        <f t="shared" si="33"/>
        <v>#VALUE!</v>
      </c>
      <c r="L153" s="5"/>
      <c r="M153" s="5"/>
      <c r="N153" s="5"/>
      <c r="O153" s="5"/>
    </row>
    <row r="154" spans="1:15" x14ac:dyDescent="0.35">
      <c r="A154" s="252"/>
      <c r="B154" s="109"/>
      <c r="C154" s="110"/>
      <c r="D154" s="109"/>
      <c r="E154" s="111"/>
      <c r="F154" s="112"/>
      <c r="G154" s="112" t="str">
        <f t="shared" si="36"/>
        <v/>
      </c>
      <c r="H154" s="112"/>
      <c r="I154" s="241" t="e">
        <f t="shared" si="31"/>
        <v>#VALUE!</v>
      </c>
      <c r="J154" s="241" t="e">
        <f t="shared" si="33"/>
        <v>#VALUE!</v>
      </c>
      <c r="L154" s="5"/>
      <c r="M154" s="5"/>
      <c r="N154" s="5"/>
      <c r="O154" s="5"/>
    </row>
    <row r="155" spans="1:15" ht="29.5" thickBot="1" x14ac:dyDescent="0.4">
      <c r="A155" s="252"/>
      <c r="B155" s="126" t="s">
        <v>46</v>
      </c>
      <c r="C155" s="114" t="s">
        <v>148</v>
      </c>
      <c r="D155" s="127"/>
      <c r="E155" s="127"/>
      <c r="F155" s="128"/>
      <c r="G155" s="247">
        <f>G156+G161</f>
        <v>0</v>
      </c>
      <c r="H155" s="247">
        <f>H156+H161</f>
        <v>0</v>
      </c>
      <c r="I155" s="247">
        <f t="shared" si="31"/>
        <v>0</v>
      </c>
      <c r="J155" s="247" t="e">
        <f t="shared" si="33"/>
        <v>#DIV/0!</v>
      </c>
      <c r="L155" s="5"/>
      <c r="M155" s="5"/>
      <c r="N155" s="5"/>
      <c r="O155" s="5"/>
    </row>
    <row r="156" spans="1:15" ht="21.65" customHeight="1" thickTop="1" thickBot="1" x14ac:dyDescent="0.4">
      <c r="A156" s="1"/>
      <c r="B156" s="93" t="s">
        <v>50</v>
      </c>
      <c r="C156" s="94" t="s">
        <v>21</v>
      </c>
      <c r="D156" s="95"/>
      <c r="E156" s="96"/>
      <c r="F156" s="97"/>
      <c r="G156" s="240">
        <f>SUM(G157:G160)</f>
        <v>0</v>
      </c>
      <c r="H156" s="240">
        <f>SUM(H157:H160)</f>
        <v>0</v>
      </c>
      <c r="I156" s="240">
        <f t="shared" si="31"/>
        <v>0</v>
      </c>
      <c r="J156" s="240" t="e">
        <f t="shared" si="33"/>
        <v>#DIV/0!</v>
      </c>
      <c r="L156" s="251">
        <f>I156</f>
        <v>0</v>
      </c>
      <c r="M156" s="5"/>
      <c r="N156" s="5"/>
      <c r="O156" s="251">
        <f>I156</f>
        <v>0</v>
      </c>
    </row>
    <row r="157" spans="1:15" ht="15" thickTop="1" x14ac:dyDescent="0.35">
      <c r="B157" s="78" t="s">
        <v>149</v>
      </c>
      <c r="C157" s="79"/>
      <c r="D157" s="78"/>
      <c r="E157" s="80"/>
      <c r="F157" s="81"/>
      <c r="G157" s="81" t="str">
        <f>IF(F157="","",E157*F157)</f>
        <v/>
      </c>
      <c r="H157" s="81"/>
      <c r="I157" s="229" t="e">
        <f t="shared" si="31"/>
        <v>#VALUE!</v>
      </c>
      <c r="J157" s="229" t="e">
        <f t="shared" si="33"/>
        <v>#VALUE!</v>
      </c>
      <c r="L157" s="5"/>
      <c r="M157" s="5"/>
      <c r="N157" s="5"/>
      <c r="O157" s="5"/>
    </row>
    <row r="158" spans="1:15" x14ac:dyDescent="0.35">
      <c r="B158" s="78" t="s">
        <v>150</v>
      </c>
      <c r="C158" s="79"/>
      <c r="D158" s="78"/>
      <c r="E158" s="80"/>
      <c r="F158" s="81"/>
      <c r="G158" s="81" t="str">
        <f t="shared" ref="G158:G159" si="37">IF(F158="","",E158*F158)</f>
        <v/>
      </c>
      <c r="H158" s="81"/>
      <c r="I158" s="229" t="e">
        <f t="shared" si="31"/>
        <v>#VALUE!</v>
      </c>
      <c r="J158" s="229" t="e">
        <f t="shared" si="33"/>
        <v>#VALUE!</v>
      </c>
      <c r="L158" s="5"/>
      <c r="M158" s="5"/>
      <c r="N158" s="5"/>
      <c r="O158" s="5"/>
    </row>
    <row r="159" spans="1:15" x14ac:dyDescent="0.35">
      <c r="B159" s="78"/>
      <c r="C159" s="79"/>
      <c r="D159" s="78"/>
      <c r="E159" s="80"/>
      <c r="F159" s="81"/>
      <c r="G159" s="81" t="str">
        <f t="shared" si="37"/>
        <v/>
      </c>
      <c r="H159" s="81"/>
      <c r="I159" s="229" t="e">
        <f t="shared" si="31"/>
        <v>#VALUE!</v>
      </c>
      <c r="J159" s="229" t="e">
        <f t="shared" si="33"/>
        <v>#VALUE!</v>
      </c>
      <c r="L159" s="5"/>
      <c r="M159" s="5"/>
      <c r="N159" s="5"/>
      <c r="O159" s="5"/>
    </row>
    <row r="160" spans="1:15" ht="2.15" customHeight="1" x14ac:dyDescent="0.35">
      <c r="A160" s="252"/>
      <c r="B160" s="23"/>
      <c r="C160" s="82"/>
      <c r="D160" s="23"/>
      <c r="E160" s="83"/>
      <c r="F160" s="84"/>
      <c r="G160" s="84"/>
      <c r="H160" s="84"/>
      <c r="I160" s="233">
        <f t="shared" si="31"/>
        <v>0</v>
      </c>
      <c r="J160" s="233" t="e">
        <f t="shared" si="33"/>
        <v>#DIV/0!</v>
      </c>
      <c r="L160" s="5"/>
      <c r="M160" s="5"/>
      <c r="N160" s="5"/>
      <c r="O160" s="5"/>
    </row>
    <row r="161" spans="1:15" ht="21.65" customHeight="1" thickBot="1" x14ac:dyDescent="0.4">
      <c r="A161" s="252"/>
      <c r="B161" s="93" t="s">
        <v>51</v>
      </c>
      <c r="C161" s="94" t="s">
        <v>22</v>
      </c>
      <c r="D161" s="95"/>
      <c r="E161" s="96"/>
      <c r="F161" s="97"/>
      <c r="G161" s="240">
        <f>SUM(G162:G165)</f>
        <v>0</v>
      </c>
      <c r="H161" s="240">
        <f>SUM(H162:H165)</f>
        <v>0</v>
      </c>
      <c r="I161" s="240">
        <f t="shared" si="31"/>
        <v>0</v>
      </c>
      <c r="J161" s="240" t="e">
        <f t="shared" si="33"/>
        <v>#DIV/0!</v>
      </c>
      <c r="L161" s="5"/>
      <c r="M161" s="251">
        <f>I161</f>
        <v>0</v>
      </c>
      <c r="N161" s="5"/>
      <c r="O161" s="251">
        <f>I161</f>
        <v>0</v>
      </c>
    </row>
    <row r="162" spans="1:15" ht="15" thickTop="1" x14ac:dyDescent="0.35">
      <c r="B162" s="78" t="s">
        <v>151</v>
      </c>
      <c r="C162" s="79"/>
      <c r="D162" s="78"/>
      <c r="E162" s="80"/>
      <c r="F162" s="81"/>
      <c r="G162" s="81" t="str">
        <f>IF(F162="","",E162*F162)</f>
        <v/>
      </c>
      <c r="H162" s="81"/>
      <c r="I162" s="229" t="e">
        <f t="shared" si="31"/>
        <v>#VALUE!</v>
      </c>
      <c r="J162" s="229" t="e">
        <f t="shared" si="33"/>
        <v>#VALUE!</v>
      </c>
      <c r="L162" s="5"/>
      <c r="M162" s="5"/>
      <c r="N162" s="5"/>
      <c r="O162" s="5"/>
    </row>
    <row r="163" spans="1:15" x14ac:dyDescent="0.35">
      <c r="B163" s="78" t="s">
        <v>152</v>
      </c>
      <c r="C163" s="79"/>
      <c r="D163" s="78"/>
      <c r="E163" s="80"/>
      <c r="F163" s="81"/>
      <c r="G163" s="81" t="str">
        <f t="shared" ref="G163:G164" si="38">IF(F163="","",E163*F163)</f>
        <v/>
      </c>
      <c r="H163" s="81"/>
      <c r="I163" s="229" t="e">
        <f t="shared" si="31"/>
        <v>#VALUE!</v>
      </c>
      <c r="J163" s="229" t="e">
        <f t="shared" si="33"/>
        <v>#VALUE!</v>
      </c>
      <c r="L163" s="5"/>
      <c r="M163" s="5"/>
      <c r="N163" s="5"/>
      <c r="O163" s="5"/>
    </row>
    <row r="164" spans="1:15" x14ac:dyDescent="0.35">
      <c r="B164" s="78"/>
      <c r="C164" s="79"/>
      <c r="D164" s="78"/>
      <c r="E164" s="80"/>
      <c r="F164" s="81"/>
      <c r="G164" s="81" t="str">
        <f t="shared" si="38"/>
        <v/>
      </c>
      <c r="H164" s="81"/>
      <c r="I164" s="229" t="e">
        <f t="shared" si="31"/>
        <v>#VALUE!</v>
      </c>
      <c r="J164" s="229" t="e">
        <f t="shared" si="33"/>
        <v>#VALUE!</v>
      </c>
      <c r="L164" s="5"/>
      <c r="M164" s="5"/>
      <c r="N164" s="5"/>
      <c r="O164" s="5"/>
    </row>
    <row r="165" spans="1:15" ht="2.15" customHeight="1" x14ac:dyDescent="0.35">
      <c r="A165" s="252"/>
      <c r="B165" s="23"/>
      <c r="C165" s="82"/>
      <c r="D165" s="23"/>
      <c r="E165" s="83"/>
      <c r="F165" s="84"/>
      <c r="G165" s="84"/>
      <c r="H165" s="84"/>
      <c r="I165" s="233">
        <f t="shared" si="31"/>
        <v>0</v>
      </c>
      <c r="J165" s="233" t="e">
        <f t="shared" si="33"/>
        <v>#DIV/0!</v>
      </c>
      <c r="L165" s="5"/>
      <c r="M165" s="5"/>
      <c r="N165" s="5"/>
      <c r="O165" s="5"/>
    </row>
    <row r="166" spans="1:15" ht="26.5" customHeight="1" thickBot="1" x14ac:dyDescent="0.4">
      <c r="A166" s="252"/>
      <c r="B166" s="126" t="s">
        <v>47</v>
      </c>
      <c r="C166" s="114" t="s">
        <v>153</v>
      </c>
      <c r="D166" s="127"/>
      <c r="E166" s="127"/>
      <c r="F166" s="128"/>
      <c r="G166" s="247">
        <f>G167+G172+G177+G182</f>
        <v>0</v>
      </c>
      <c r="H166" s="247">
        <f>H167+H172+H177+H182</f>
        <v>0</v>
      </c>
      <c r="I166" s="247">
        <f t="shared" si="31"/>
        <v>0</v>
      </c>
      <c r="J166" s="247" t="e">
        <f t="shared" si="33"/>
        <v>#DIV/0!</v>
      </c>
      <c r="L166" s="5"/>
      <c r="M166" s="5"/>
      <c r="N166" s="5"/>
      <c r="O166" s="5"/>
    </row>
    <row r="167" spans="1:15" ht="28.4" customHeight="1" thickTop="1" thickBot="1" x14ac:dyDescent="0.4">
      <c r="A167" s="1"/>
      <c r="B167" s="68" t="s">
        <v>52</v>
      </c>
      <c r="C167" s="69" t="s">
        <v>154</v>
      </c>
      <c r="D167" s="70"/>
      <c r="E167" s="71"/>
      <c r="F167" s="72"/>
      <c r="G167" s="227">
        <f>SUM(G168:G171)</f>
        <v>0</v>
      </c>
      <c r="H167" s="227">
        <f>SUM(H168:H171)</f>
        <v>0</v>
      </c>
      <c r="I167" s="227">
        <f t="shared" si="31"/>
        <v>0</v>
      </c>
      <c r="J167" s="227" t="e">
        <f t="shared" si="33"/>
        <v>#DIV/0!</v>
      </c>
      <c r="L167" s="5"/>
      <c r="M167" s="251">
        <f>I167</f>
        <v>0</v>
      </c>
      <c r="N167" s="5"/>
      <c r="O167" s="251">
        <f>I167</f>
        <v>0</v>
      </c>
    </row>
    <row r="168" spans="1:15" ht="15" thickTop="1" x14ac:dyDescent="0.35">
      <c r="B168" s="78" t="s">
        <v>155</v>
      </c>
      <c r="C168" s="79"/>
      <c r="D168" s="78"/>
      <c r="E168" s="80"/>
      <c r="F168" s="81"/>
      <c r="G168" s="81" t="str">
        <f>IF(F168="","",E168*F168)</f>
        <v/>
      </c>
      <c r="H168" s="81"/>
      <c r="I168" s="229" t="e">
        <f t="shared" si="31"/>
        <v>#VALUE!</v>
      </c>
      <c r="J168" s="229" t="e">
        <f t="shared" si="33"/>
        <v>#VALUE!</v>
      </c>
      <c r="L168" s="5"/>
      <c r="M168" s="5"/>
      <c r="N168" s="5"/>
      <c r="O168" s="5"/>
    </row>
    <row r="169" spans="1:15" x14ac:dyDescent="0.35">
      <c r="B169" s="78" t="s">
        <v>156</v>
      </c>
      <c r="C169" s="79"/>
      <c r="D169" s="78"/>
      <c r="E169" s="80"/>
      <c r="F169" s="81"/>
      <c r="G169" s="81" t="str">
        <f t="shared" ref="G169:G171" si="39">IF(F169="","",E169*F169)</f>
        <v/>
      </c>
      <c r="H169" s="81"/>
      <c r="I169" s="229" t="e">
        <f t="shared" si="31"/>
        <v>#VALUE!</v>
      </c>
      <c r="J169" s="229" t="e">
        <f t="shared" si="33"/>
        <v>#VALUE!</v>
      </c>
      <c r="L169" s="5"/>
      <c r="M169" s="5"/>
      <c r="N169" s="5"/>
      <c r="O169" s="5"/>
    </row>
    <row r="170" spans="1:15" x14ac:dyDescent="0.35">
      <c r="B170" s="78"/>
      <c r="C170" s="79"/>
      <c r="D170" s="78"/>
      <c r="E170" s="80"/>
      <c r="F170" s="81"/>
      <c r="G170" s="81" t="str">
        <f t="shared" si="39"/>
        <v/>
      </c>
      <c r="H170" s="81"/>
      <c r="I170" s="229" t="e">
        <f t="shared" si="31"/>
        <v>#VALUE!</v>
      </c>
      <c r="J170" s="229" t="e">
        <f t="shared" si="33"/>
        <v>#VALUE!</v>
      </c>
      <c r="L170" s="5"/>
      <c r="M170" s="5"/>
      <c r="N170" s="5"/>
      <c r="O170" s="5"/>
    </row>
    <row r="171" spans="1:15" hidden="1" x14ac:dyDescent="0.35">
      <c r="A171" s="252"/>
      <c r="B171" s="23"/>
      <c r="C171" s="82"/>
      <c r="D171" s="23"/>
      <c r="E171" s="83"/>
      <c r="F171" s="84"/>
      <c r="G171" s="84" t="str">
        <f t="shared" si="39"/>
        <v/>
      </c>
      <c r="H171" s="84"/>
      <c r="I171" s="233" t="e">
        <f t="shared" si="31"/>
        <v>#VALUE!</v>
      </c>
      <c r="J171" s="233" t="e">
        <f t="shared" si="33"/>
        <v>#VALUE!</v>
      </c>
      <c r="L171" s="5"/>
      <c r="M171" s="5"/>
      <c r="N171" s="5"/>
      <c r="O171" s="5"/>
    </row>
    <row r="172" spans="1:15" ht="21" customHeight="1" thickBot="1" x14ac:dyDescent="0.4">
      <c r="A172" s="252"/>
      <c r="B172" s="93" t="s">
        <v>53</v>
      </c>
      <c r="C172" s="94" t="s">
        <v>169</v>
      </c>
      <c r="D172" s="95"/>
      <c r="E172" s="96"/>
      <c r="F172" s="97"/>
      <c r="G172" s="240">
        <f>SUM(G173:G176)</f>
        <v>0</v>
      </c>
      <c r="H172" s="240">
        <f>SUM(H173:H176)</f>
        <v>0</v>
      </c>
      <c r="I172" s="240">
        <f t="shared" si="31"/>
        <v>0</v>
      </c>
      <c r="J172" s="240" t="e">
        <f t="shared" si="33"/>
        <v>#DIV/0!</v>
      </c>
      <c r="L172" s="5"/>
      <c r="M172" s="251">
        <f>I172</f>
        <v>0</v>
      </c>
      <c r="N172" s="5"/>
      <c r="O172" s="251">
        <f>I172</f>
        <v>0</v>
      </c>
    </row>
    <row r="173" spans="1:15" ht="15" thickTop="1" x14ac:dyDescent="0.35">
      <c r="B173" s="78" t="s">
        <v>157</v>
      </c>
      <c r="C173" s="79"/>
      <c r="D173" s="78"/>
      <c r="E173" s="80"/>
      <c r="F173" s="81"/>
      <c r="G173" s="81" t="str">
        <f>IF(F173="","",E173*F173)</f>
        <v/>
      </c>
      <c r="H173" s="81"/>
      <c r="I173" s="229" t="e">
        <f t="shared" si="31"/>
        <v>#VALUE!</v>
      </c>
      <c r="J173" s="229" t="e">
        <f t="shared" si="33"/>
        <v>#VALUE!</v>
      </c>
      <c r="L173" s="5"/>
      <c r="M173" s="5"/>
      <c r="N173" s="5"/>
      <c r="O173" s="5"/>
    </row>
    <row r="174" spans="1:15" x14ac:dyDescent="0.35">
      <c r="B174" s="78" t="s">
        <v>158</v>
      </c>
      <c r="C174" s="79"/>
      <c r="D174" s="78"/>
      <c r="E174" s="80"/>
      <c r="F174" s="81"/>
      <c r="G174" s="81" t="str">
        <f t="shared" ref="G174:G176" si="40">IF(F174="","",E174*F174)</f>
        <v/>
      </c>
      <c r="H174" s="81"/>
      <c r="I174" s="229" t="e">
        <f t="shared" si="31"/>
        <v>#VALUE!</v>
      </c>
      <c r="J174" s="229" t="e">
        <f t="shared" si="33"/>
        <v>#VALUE!</v>
      </c>
      <c r="L174" s="5"/>
      <c r="M174" s="5"/>
      <c r="N174" s="5"/>
      <c r="O174" s="5"/>
    </row>
    <row r="175" spans="1:15" x14ac:dyDescent="0.35">
      <c r="B175" s="78"/>
      <c r="C175" s="79"/>
      <c r="D175" s="78"/>
      <c r="E175" s="80"/>
      <c r="F175" s="81"/>
      <c r="G175" s="81" t="str">
        <f t="shared" si="40"/>
        <v/>
      </c>
      <c r="H175" s="81"/>
      <c r="I175" s="229" t="e">
        <f t="shared" si="31"/>
        <v>#VALUE!</v>
      </c>
      <c r="J175" s="229" t="e">
        <f t="shared" si="33"/>
        <v>#VALUE!</v>
      </c>
      <c r="L175" s="5"/>
      <c r="M175" s="5"/>
      <c r="N175" s="5"/>
      <c r="O175" s="5"/>
    </row>
    <row r="176" spans="1:15" hidden="1" x14ac:dyDescent="0.35">
      <c r="A176" s="252"/>
      <c r="B176" s="23"/>
      <c r="C176" s="82"/>
      <c r="D176" s="23"/>
      <c r="E176" s="83"/>
      <c r="F176" s="84"/>
      <c r="G176" s="84" t="str">
        <f t="shared" si="40"/>
        <v/>
      </c>
      <c r="H176" s="84"/>
      <c r="I176" s="233" t="e">
        <f t="shared" si="31"/>
        <v>#VALUE!</v>
      </c>
      <c r="J176" s="233" t="e">
        <f t="shared" si="33"/>
        <v>#VALUE!</v>
      </c>
      <c r="L176" s="5"/>
      <c r="M176" s="5"/>
      <c r="N176" s="5"/>
      <c r="O176" s="5"/>
    </row>
    <row r="177" spans="1:15" ht="15" thickBot="1" x14ac:dyDescent="0.4">
      <c r="A177" s="252"/>
      <c r="B177" s="93" t="s">
        <v>54</v>
      </c>
      <c r="C177" s="94" t="s">
        <v>170</v>
      </c>
      <c r="D177" s="95"/>
      <c r="E177" s="96"/>
      <c r="F177" s="97"/>
      <c r="G177" s="240">
        <f>SUM(G178:G181)</f>
        <v>0</v>
      </c>
      <c r="H177" s="240">
        <f>SUM(H178:H181)</f>
        <v>0</v>
      </c>
      <c r="I177" s="240">
        <f t="shared" si="31"/>
        <v>0</v>
      </c>
      <c r="J177" s="240" t="e">
        <f t="shared" si="33"/>
        <v>#DIV/0!</v>
      </c>
      <c r="L177" s="5"/>
      <c r="M177" s="251">
        <f>I177</f>
        <v>0</v>
      </c>
      <c r="N177" s="5"/>
      <c r="O177" s="251">
        <f>I177</f>
        <v>0</v>
      </c>
    </row>
    <row r="178" spans="1:15" ht="15" thickTop="1" x14ac:dyDescent="0.35">
      <c r="B178" s="78" t="s">
        <v>159</v>
      </c>
      <c r="C178" s="79"/>
      <c r="D178" s="78"/>
      <c r="E178" s="80"/>
      <c r="F178" s="81"/>
      <c r="G178" s="81" t="str">
        <f>IF(F178="","",E178*F178)</f>
        <v/>
      </c>
      <c r="H178" s="81"/>
      <c r="I178" s="229" t="e">
        <f t="shared" si="31"/>
        <v>#VALUE!</v>
      </c>
      <c r="J178" s="229" t="e">
        <f t="shared" si="33"/>
        <v>#VALUE!</v>
      </c>
      <c r="L178" s="5"/>
      <c r="M178" s="5"/>
      <c r="N178" s="5"/>
      <c r="O178" s="5"/>
    </row>
    <row r="179" spans="1:15" x14ac:dyDescent="0.35">
      <c r="B179" s="78" t="s">
        <v>160</v>
      </c>
      <c r="C179" s="79"/>
      <c r="D179" s="78"/>
      <c r="E179" s="80"/>
      <c r="F179" s="81"/>
      <c r="G179" s="81" t="str">
        <f t="shared" ref="G179:G181" si="41">IF(F179="","",E179*F179)</f>
        <v/>
      </c>
      <c r="H179" s="81"/>
      <c r="I179" s="229" t="e">
        <f t="shared" si="31"/>
        <v>#VALUE!</v>
      </c>
      <c r="J179" s="229" t="e">
        <f t="shared" si="33"/>
        <v>#VALUE!</v>
      </c>
      <c r="L179" s="5"/>
      <c r="M179" s="5"/>
      <c r="N179" s="5"/>
      <c r="O179" s="5"/>
    </row>
    <row r="180" spans="1:15" x14ac:dyDescent="0.35">
      <c r="B180" s="78"/>
      <c r="C180" s="79"/>
      <c r="D180" s="78"/>
      <c r="E180" s="80"/>
      <c r="F180" s="81"/>
      <c r="G180" s="81" t="str">
        <f t="shared" si="41"/>
        <v/>
      </c>
      <c r="H180" s="81"/>
      <c r="I180" s="229" t="e">
        <f t="shared" si="31"/>
        <v>#VALUE!</v>
      </c>
      <c r="J180" s="229" t="e">
        <f t="shared" si="33"/>
        <v>#VALUE!</v>
      </c>
      <c r="L180" s="5"/>
      <c r="M180" s="5"/>
      <c r="N180" s="5"/>
      <c r="O180" s="5"/>
    </row>
    <row r="181" spans="1:15" hidden="1" x14ac:dyDescent="0.35">
      <c r="A181" s="252"/>
      <c r="B181" s="23"/>
      <c r="C181" s="82"/>
      <c r="D181" s="23"/>
      <c r="E181" s="83"/>
      <c r="F181" s="84"/>
      <c r="G181" s="84" t="str">
        <f t="shared" si="41"/>
        <v/>
      </c>
      <c r="H181" s="84"/>
      <c r="I181" s="233" t="e">
        <f t="shared" si="31"/>
        <v>#VALUE!</v>
      </c>
      <c r="J181" s="233" t="e">
        <f t="shared" si="33"/>
        <v>#VALUE!</v>
      </c>
      <c r="L181" s="5"/>
      <c r="M181" s="5"/>
      <c r="N181" s="5"/>
      <c r="O181" s="5"/>
    </row>
    <row r="182" spans="1:15" ht="21" customHeight="1" thickBot="1" x14ac:dyDescent="0.4">
      <c r="A182" s="252"/>
      <c r="B182" s="93" t="s">
        <v>55</v>
      </c>
      <c r="C182" s="94" t="s">
        <v>56</v>
      </c>
      <c r="D182" s="95"/>
      <c r="E182" s="96"/>
      <c r="F182" s="97"/>
      <c r="G182" s="240">
        <f>SUM(G183:G185)</f>
        <v>0</v>
      </c>
      <c r="H182" s="240">
        <f>SUM(H183:H185)</f>
        <v>0</v>
      </c>
      <c r="I182" s="240">
        <f t="shared" si="31"/>
        <v>0</v>
      </c>
      <c r="J182" s="240" t="e">
        <f t="shared" si="33"/>
        <v>#DIV/0!</v>
      </c>
      <c r="L182" s="5"/>
      <c r="M182" s="251">
        <f>I182</f>
        <v>0</v>
      </c>
      <c r="N182" s="5"/>
      <c r="O182" s="251">
        <f>I182</f>
        <v>0</v>
      </c>
    </row>
    <row r="183" spans="1:15" ht="15" thickTop="1" x14ac:dyDescent="0.35">
      <c r="B183" s="78" t="s">
        <v>161</v>
      </c>
      <c r="C183" s="79"/>
      <c r="D183" s="78"/>
      <c r="E183" s="80"/>
      <c r="F183" s="81"/>
      <c r="G183" s="81" t="str">
        <f>IF(F183="","",E183*F183)</f>
        <v/>
      </c>
      <c r="H183" s="81"/>
      <c r="I183" s="229" t="e">
        <f t="shared" si="31"/>
        <v>#VALUE!</v>
      </c>
      <c r="J183" s="229" t="e">
        <f t="shared" si="33"/>
        <v>#VALUE!</v>
      </c>
      <c r="L183" s="5"/>
      <c r="M183" s="5"/>
      <c r="N183" s="5"/>
      <c r="O183" s="5"/>
    </row>
    <row r="184" spans="1:15" x14ac:dyDescent="0.35">
      <c r="B184" s="78" t="s">
        <v>162</v>
      </c>
      <c r="C184" s="79"/>
      <c r="D184" s="78"/>
      <c r="E184" s="80"/>
      <c r="F184" s="81"/>
      <c r="G184" s="81" t="str">
        <f t="shared" ref="G184:G186" si="42">IF(F184="","",E184*F184)</f>
        <v/>
      </c>
      <c r="H184" s="81"/>
      <c r="I184" s="229" t="e">
        <f t="shared" si="31"/>
        <v>#VALUE!</v>
      </c>
      <c r="J184" s="229" t="e">
        <f t="shared" si="33"/>
        <v>#VALUE!</v>
      </c>
      <c r="L184" s="5"/>
      <c r="M184" s="5"/>
      <c r="N184" s="5"/>
      <c r="O184" s="5"/>
    </row>
    <row r="185" spans="1:15" ht="15" thickBot="1" x14ac:dyDescent="0.4">
      <c r="B185" s="129"/>
      <c r="C185" s="130"/>
      <c r="D185" s="129"/>
      <c r="E185" s="131"/>
      <c r="F185" s="132"/>
      <c r="G185" s="132" t="str">
        <f t="shared" si="42"/>
        <v/>
      </c>
      <c r="H185" s="132"/>
      <c r="I185" s="236" t="e">
        <f t="shared" si="31"/>
        <v>#VALUE!</v>
      </c>
      <c r="J185" s="236" t="e">
        <f t="shared" si="33"/>
        <v>#VALUE!</v>
      </c>
      <c r="L185" s="5"/>
      <c r="M185" s="5"/>
      <c r="N185" s="5"/>
      <c r="O185" s="5"/>
    </row>
    <row r="186" spans="1:15" ht="15.5" thickTop="1" thickBot="1" x14ac:dyDescent="0.4">
      <c r="A186" s="1"/>
      <c r="B186" s="133" t="s">
        <v>37</v>
      </c>
      <c r="C186" s="134" t="s">
        <v>23</v>
      </c>
      <c r="D186" s="134"/>
      <c r="E186" s="134"/>
      <c r="F186" s="135"/>
      <c r="G186" s="135" t="str">
        <f t="shared" si="42"/>
        <v/>
      </c>
      <c r="H186" s="135"/>
      <c r="I186" s="135" t="e">
        <f>G186+H186</f>
        <v>#VALUE!</v>
      </c>
      <c r="J186" s="248" t="e">
        <f t="shared" si="33"/>
        <v>#VALUE!</v>
      </c>
      <c r="L186" s="5"/>
      <c r="M186" s="5"/>
      <c r="N186" s="5"/>
      <c r="O186" s="5"/>
    </row>
    <row r="187" spans="1:15" ht="15" thickTop="1" x14ac:dyDescent="0.35">
      <c r="D187" s="9"/>
      <c r="E187" s="136"/>
      <c r="F187" s="137"/>
      <c r="G187" s="137"/>
      <c r="H187" s="137"/>
      <c r="I187" s="137"/>
      <c r="J187" s="137"/>
    </row>
    <row r="188" spans="1:15" x14ac:dyDescent="0.35">
      <c r="D188" s="9"/>
      <c r="E188" s="136"/>
      <c r="F188" s="137"/>
      <c r="G188" s="137"/>
      <c r="H188" s="137"/>
      <c r="I188" s="137"/>
      <c r="J188" s="137"/>
    </row>
    <row r="189" spans="1:15" x14ac:dyDescent="0.35">
      <c r="D189" s="9"/>
      <c r="E189" s="136"/>
      <c r="F189" s="137"/>
      <c r="G189" s="137"/>
      <c r="H189" s="137"/>
      <c r="I189" s="137"/>
      <c r="J189" s="137"/>
    </row>
    <row r="190" spans="1:15" x14ac:dyDescent="0.35">
      <c r="D190" s="9"/>
      <c r="E190" s="136"/>
      <c r="F190" s="137"/>
      <c r="G190" s="137"/>
      <c r="H190" s="137"/>
      <c r="I190" s="137"/>
      <c r="J190" s="137"/>
    </row>
  </sheetData>
  <protectedRanges>
    <protectedRange sqref="B123:H126 B128:H130 B134:H136 B139:H141 B146:H148 B151:H153 B157:H159 B162:H164 B168:H170 B173:H175 B178:H180 B183:H185 G131 G137 G142 G154 G171 G176 G181 G186" name="Oblast3"/>
    <protectedRange sqref="B62:H64 D95:H95 B69:H71 B113:H115 B76:F78 B82:H83 B86:H88 B118 B102:H104 B107:H110 B49:H52 B97:H98 B119:H119 B91:H92 B81:F81 B96:F96 B101:F101 G53 G59 G65:G66 G72:G73 G84 G93 B55:H58 G89 B116:G116" name="Oblast2"/>
    <protectedRange sqref="B9:H16 G76:H78 G81:H81 G96:H96 G101:H101 H116 G118:H118 B19:G21 H20:H21 G45:G46 G79 B24:H26 B30:H33 B36:H44 G27 G34" name="Oblast1"/>
  </protectedRanges>
  <mergeCells count="26">
    <mergeCell ref="A17:A18"/>
    <mergeCell ref="A22:A23"/>
    <mergeCell ref="A27:A28"/>
    <mergeCell ref="A34:A35"/>
    <mergeCell ref="A46:A47"/>
    <mergeCell ref="A53:A54"/>
    <mergeCell ref="A59:A60"/>
    <mergeCell ref="A66:A67"/>
    <mergeCell ref="A73:A74"/>
    <mergeCell ref="A79:A80"/>
    <mergeCell ref="A84:A85"/>
    <mergeCell ref="A154:A155"/>
    <mergeCell ref="A99:A100"/>
    <mergeCell ref="A105:A106"/>
    <mergeCell ref="A111:A112"/>
    <mergeCell ref="A120:A121"/>
    <mergeCell ref="A126:A127"/>
    <mergeCell ref="A131:A132"/>
    <mergeCell ref="A137:A138"/>
    <mergeCell ref="A142:A143"/>
    <mergeCell ref="A149:A150"/>
    <mergeCell ref="A160:A161"/>
    <mergeCell ref="A165:A166"/>
    <mergeCell ref="A171:A172"/>
    <mergeCell ref="A176:A177"/>
    <mergeCell ref="A181:A182"/>
  </mergeCells>
  <pageMargins left="0.7" right="0.7" top="0.78740157499999996" bottom="0.78740157499999996" header="0.3" footer="0.3"/>
  <pageSetup paperSize="9" orientation="portrait" r:id="rId1"/>
  <ignoredErrors>
    <ignoredError sqref="G117" formula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0"/>
  <sheetViews>
    <sheetView zoomScaleNormal="100" workbookViewId="0">
      <selection activeCell="D3" sqref="D3"/>
    </sheetView>
  </sheetViews>
  <sheetFormatPr defaultRowHeight="14.5" x14ac:dyDescent="0.35"/>
  <cols>
    <col min="1" max="1" width="15" style="9" customWidth="1"/>
    <col min="2" max="2" width="73.453125" customWidth="1"/>
    <col min="3" max="4" width="20.81640625" style="152" customWidth="1"/>
    <col min="5" max="5" width="17" customWidth="1"/>
    <col min="6" max="244" width="15" customWidth="1"/>
  </cols>
  <sheetData>
    <row r="1" spans="1:5" x14ac:dyDescent="0.35">
      <c r="A1" s="162" t="s">
        <v>0</v>
      </c>
      <c r="B1" s="163" t="s">
        <v>1</v>
      </c>
      <c r="C1" s="207" t="s">
        <v>207</v>
      </c>
      <c r="D1" s="164" t="s">
        <v>203</v>
      </c>
      <c r="E1" s="21"/>
    </row>
    <row r="2" spans="1:5" x14ac:dyDescent="0.35">
      <c r="A2" s="8" t="s">
        <v>2</v>
      </c>
      <c r="B2" s="2" t="s">
        <v>3</v>
      </c>
      <c r="C2" s="139" t="e">
        <f>podrobný!G3</f>
        <v>#VALUE!</v>
      </c>
      <c r="D2" s="221">
        <f>podrobný!H3</f>
        <v>0</v>
      </c>
    </row>
    <row r="3" spans="1:5" x14ac:dyDescent="0.35">
      <c r="A3" s="13" t="s">
        <v>4</v>
      </c>
      <c r="B3" s="14" t="s">
        <v>5</v>
      </c>
      <c r="C3" s="208">
        <f>podrobný!G4</f>
        <v>0</v>
      </c>
      <c r="D3" s="140">
        <f>podrobný!H4</f>
        <v>0</v>
      </c>
    </row>
    <row r="4" spans="1:5" x14ac:dyDescent="0.35">
      <c r="A4" s="17" t="s">
        <v>6</v>
      </c>
      <c r="B4" s="16" t="s">
        <v>39</v>
      </c>
      <c r="C4" s="209">
        <f>podrobný!G5</f>
        <v>0</v>
      </c>
      <c r="D4" s="141">
        <f>podrobný!H5</f>
        <v>0</v>
      </c>
    </row>
    <row r="5" spans="1:5" x14ac:dyDescent="0.35">
      <c r="A5" s="29" t="s">
        <v>7</v>
      </c>
      <c r="B5" s="30" t="s">
        <v>74</v>
      </c>
      <c r="C5" s="210">
        <f>podrobný!G6</f>
        <v>0</v>
      </c>
      <c r="D5" s="142">
        <f>podrobný!H6</f>
        <v>0</v>
      </c>
    </row>
    <row r="6" spans="1:5" x14ac:dyDescent="0.35">
      <c r="A6" s="18" t="s">
        <v>8</v>
      </c>
      <c r="B6" s="19" t="s">
        <v>25</v>
      </c>
      <c r="C6" s="211">
        <f>podrobný!G7</f>
        <v>0</v>
      </c>
      <c r="D6" s="143">
        <f>podrobný!H7</f>
        <v>0</v>
      </c>
    </row>
    <row r="7" spans="1:5" x14ac:dyDescent="0.35">
      <c r="A7" s="12" t="s">
        <v>58</v>
      </c>
      <c r="B7" s="4" t="s">
        <v>75</v>
      </c>
      <c r="C7" s="212">
        <f>podrobný!G8</f>
        <v>0</v>
      </c>
      <c r="D7" s="144">
        <f>podrobný!H8</f>
        <v>0</v>
      </c>
    </row>
    <row r="8" spans="1:5" x14ac:dyDescent="0.35">
      <c r="A8" s="12" t="s">
        <v>57</v>
      </c>
      <c r="B8" s="4" t="s">
        <v>76</v>
      </c>
      <c r="C8" s="212">
        <f>podrobný!G18</f>
        <v>0</v>
      </c>
      <c r="D8" s="144">
        <f>podrobný!H18</f>
        <v>0</v>
      </c>
    </row>
    <row r="9" spans="1:5" s="42" customFormat="1" ht="15.65" customHeight="1" x14ac:dyDescent="0.35">
      <c r="A9" s="41" t="s">
        <v>63</v>
      </c>
      <c r="B9" s="40" t="s">
        <v>77</v>
      </c>
      <c r="C9" s="213">
        <f>podrobný!G23</f>
        <v>0</v>
      </c>
      <c r="D9" s="145">
        <f>podrobný!H23</f>
        <v>0</v>
      </c>
    </row>
    <row r="10" spans="1:5" x14ac:dyDescent="0.35">
      <c r="A10" s="18" t="s">
        <v>9</v>
      </c>
      <c r="B10" s="19" t="s">
        <v>29</v>
      </c>
      <c r="C10" s="211">
        <f>podrobný!G28</f>
        <v>0</v>
      </c>
      <c r="D10" s="143">
        <f>podrobný!H28</f>
        <v>0</v>
      </c>
    </row>
    <row r="11" spans="1:5" x14ac:dyDescent="0.35">
      <c r="A11" s="12" t="s">
        <v>72</v>
      </c>
      <c r="B11" s="23" t="s">
        <v>78</v>
      </c>
      <c r="C11" s="212">
        <f>podrobný!G29</f>
        <v>0</v>
      </c>
      <c r="D11" s="144">
        <f>podrobný!H29</f>
        <v>0</v>
      </c>
      <c r="E11" s="28"/>
    </row>
    <row r="12" spans="1:5" ht="18.649999999999999" customHeight="1" x14ac:dyDescent="0.35">
      <c r="A12" s="12" t="s">
        <v>64</v>
      </c>
      <c r="B12" s="22" t="s">
        <v>79</v>
      </c>
      <c r="C12" s="212">
        <f>podrobný!G35</f>
        <v>0</v>
      </c>
      <c r="D12" s="144">
        <f>podrobný!H35</f>
        <v>0</v>
      </c>
      <c r="E12" s="38"/>
    </row>
    <row r="13" spans="1:5" ht="18.649999999999999" customHeight="1" x14ac:dyDescent="0.35">
      <c r="A13" s="12" t="s">
        <v>193</v>
      </c>
      <c r="B13" s="22" t="s">
        <v>194</v>
      </c>
      <c r="C13" s="212">
        <f>podrobný!G40</f>
        <v>0</v>
      </c>
      <c r="D13" s="144">
        <f>podrobný!H40</f>
        <v>0</v>
      </c>
      <c r="E13" s="38"/>
    </row>
    <row r="14" spans="1:5" ht="29" x14ac:dyDescent="0.35">
      <c r="A14" s="29" t="s">
        <v>10</v>
      </c>
      <c r="B14" s="31" t="s">
        <v>82</v>
      </c>
      <c r="C14" s="210">
        <f>podrobný!G47</f>
        <v>0</v>
      </c>
      <c r="D14" s="142">
        <f>podrobný!H47</f>
        <v>0</v>
      </c>
    </row>
    <row r="15" spans="1:5" ht="29" x14ac:dyDescent="0.35">
      <c r="A15" s="12" t="s">
        <v>59</v>
      </c>
      <c r="B15" s="10" t="s">
        <v>198</v>
      </c>
      <c r="C15" s="214">
        <f>podrobný!G48</f>
        <v>0</v>
      </c>
      <c r="D15" s="146">
        <f>podrobný!H48</f>
        <v>0</v>
      </c>
    </row>
    <row r="16" spans="1:5" ht="29" x14ac:dyDescent="0.35">
      <c r="A16" s="12" t="s">
        <v>60</v>
      </c>
      <c r="B16" s="10" t="s">
        <v>71</v>
      </c>
      <c r="C16" s="215">
        <f>podrobný!G54</f>
        <v>0</v>
      </c>
      <c r="D16" s="147">
        <f>podrobný!H54</f>
        <v>0</v>
      </c>
    </row>
    <row r="17" spans="1:5" x14ac:dyDescent="0.35">
      <c r="A17" s="29" t="s">
        <v>11</v>
      </c>
      <c r="B17" s="31" t="s">
        <v>199</v>
      </c>
      <c r="C17" s="210">
        <f>podrobný!G60</f>
        <v>0</v>
      </c>
      <c r="D17" s="142">
        <f>podrobný!H60</f>
        <v>0</v>
      </c>
      <c r="E17" s="20"/>
    </row>
    <row r="18" spans="1:5" x14ac:dyDescent="0.35">
      <c r="A18" s="12" t="s">
        <v>12</v>
      </c>
      <c r="B18" s="10" t="s">
        <v>200</v>
      </c>
      <c r="C18" s="213">
        <f>podrobný!G61</f>
        <v>0</v>
      </c>
      <c r="D18" s="145">
        <f>podrobný!H61</f>
        <v>0</v>
      </c>
      <c r="E18" s="1"/>
    </row>
    <row r="19" spans="1:5" x14ac:dyDescent="0.35">
      <c r="A19" s="29" t="s">
        <v>14</v>
      </c>
      <c r="B19" s="30" t="s">
        <v>80</v>
      </c>
      <c r="C19" s="216">
        <f>podrobný!G67</f>
        <v>0</v>
      </c>
      <c r="D19" s="148">
        <f>podrobný!H67</f>
        <v>0</v>
      </c>
    </row>
    <row r="20" spans="1:5" x14ac:dyDescent="0.35">
      <c r="A20" s="12" t="s">
        <v>30</v>
      </c>
      <c r="B20" s="4" t="s">
        <v>81</v>
      </c>
      <c r="C20" s="212">
        <f>podrobný!G68</f>
        <v>0</v>
      </c>
      <c r="D20" s="144">
        <f>podrobný!H68</f>
        <v>0</v>
      </c>
      <c r="E20" s="1"/>
    </row>
    <row r="21" spans="1:5" x14ac:dyDescent="0.35">
      <c r="A21" s="29" t="s">
        <v>31</v>
      </c>
      <c r="B21" s="30" t="s">
        <v>188</v>
      </c>
      <c r="C21" s="216">
        <f>podrobný!G74</f>
        <v>0</v>
      </c>
      <c r="D21" s="148">
        <f>podrobný!H74</f>
        <v>0</v>
      </c>
    </row>
    <row r="22" spans="1:5" x14ac:dyDescent="0.35">
      <c r="A22" s="12" t="s">
        <v>32</v>
      </c>
      <c r="B22" s="4" t="s">
        <v>85</v>
      </c>
      <c r="C22" s="217">
        <f>podrobný!G75</f>
        <v>0</v>
      </c>
      <c r="D22" s="149">
        <f>podrobný!H75</f>
        <v>0</v>
      </c>
    </row>
    <row r="23" spans="1:5" x14ac:dyDescent="0.35">
      <c r="A23" s="12" t="s">
        <v>33</v>
      </c>
      <c r="B23" s="22" t="s">
        <v>86</v>
      </c>
      <c r="C23" s="217">
        <f>podrobný!G80</f>
        <v>0</v>
      </c>
      <c r="D23" s="149">
        <f>podrobný!H80</f>
        <v>0</v>
      </c>
      <c r="E23" s="28"/>
    </row>
    <row r="24" spans="1:5" x14ac:dyDescent="0.35">
      <c r="A24" s="12" t="s">
        <v>61</v>
      </c>
      <c r="B24" s="4" t="s">
        <v>87</v>
      </c>
      <c r="C24" s="214">
        <f>podrobný!G85</f>
        <v>0</v>
      </c>
      <c r="D24" s="146">
        <f>podrobný!H85</f>
        <v>0</v>
      </c>
    </row>
    <row r="25" spans="1:5" x14ac:dyDescent="0.35">
      <c r="A25" s="12" t="s">
        <v>62</v>
      </c>
      <c r="B25" s="4" t="s">
        <v>88</v>
      </c>
      <c r="C25" s="215">
        <f>podrobný!G90</f>
        <v>0</v>
      </c>
      <c r="D25" s="147">
        <f>podrobný!H90</f>
        <v>0</v>
      </c>
      <c r="E25" s="9"/>
    </row>
    <row r="26" spans="1:5" ht="15" customHeight="1" x14ac:dyDescent="0.35">
      <c r="A26" s="29" t="s">
        <v>34</v>
      </c>
      <c r="B26" s="30" t="s">
        <v>89</v>
      </c>
      <c r="C26" s="210">
        <f>podrobný!G94</f>
        <v>0</v>
      </c>
      <c r="D26" s="142">
        <f>podrobný!H94</f>
        <v>0</v>
      </c>
      <c r="E26" s="9"/>
    </row>
    <row r="27" spans="1:5" x14ac:dyDescent="0.35">
      <c r="A27" s="35" t="s">
        <v>35</v>
      </c>
      <c r="B27" s="37" t="s">
        <v>73</v>
      </c>
      <c r="C27" s="212">
        <f>podrobný!G95</f>
        <v>0</v>
      </c>
      <c r="D27" s="144">
        <f>podrobný!H95</f>
        <v>0</v>
      </c>
      <c r="E27" s="9"/>
    </row>
    <row r="28" spans="1:5" x14ac:dyDescent="0.35">
      <c r="A28" s="35" t="s">
        <v>36</v>
      </c>
      <c r="B28" s="36" t="s">
        <v>83</v>
      </c>
      <c r="C28" s="212">
        <f>podrobný!G100</f>
        <v>0</v>
      </c>
      <c r="D28" s="144">
        <f>podrobný!H100</f>
        <v>0</v>
      </c>
      <c r="E28" s="28"/>
    </row>
    <row r="29" spans="1:5" x14ac:dyDescent="0.35">
      <c r="A29" s="12" t="s">
        <v>65</v>
      </c>
      <c r="B29" s="22" t="s">
        <v>90</v>
      </c>
      <c r="C29" s="212">
        <f>podrobný!G106</f>
        <v>0</v>
      </c>
      <c r="D29" s="144">
        <f>podrobný!H106</f>
        <v>0</v>
      </c>
      <c r="E29" s="38"/>
    </row>
    <row r="30" spans="1:5" x14ac:dyDescent="0.35">
      <c r="A30" s="12" t="s">
        <v>66</v>
      </c>
      <c r="B30" s="25" t="s">
        <v>202</v>
      </c>
      <c r="C30" s="212">
        <f>podrobný!G112</f>
        <v>0</v>
      </c>
      <c r="D30" s="144">
        <f>podrobný!H31</f>
        <v>0</v>
      </c>
      <c r="E30" s="28"/>
    </row>
    <row r="31" spans="1:5" x14ac:dyDescent="0.35">
      <c r="A31" s="12" t="s">
        <v>67</v>
      </c>
      <c r="B31" s="22" t="s">
        <v>84</v>
      </c>
      <c r="C31" s="212">
        <f>podrobný!G117</f>
        <v>0</v>
      </c>
      <c r="D31" s="144">
        <f>podrobný!H117</f>
        <v>0</v>
      </c>
      <c r="E31" s="28"/>
    </row>
    <row r="32" spans="1:5" x14ac:dyDescent="0.35">
      <c r="A32" s="29" t="s">
        <v>40</v>
      </c>
      <c r="B32" s="34" t="s">
        <v>26</v>
      </c>
      <c r="C32" s="216">
        <f>podrobný!G121</f>
        <v>0</v>
      </c>
      <c r="D32" s="148">
        <f>podrobný!H121</f>
        <v>0</v>
      </c>
    </row>
    <row r="33" spans="1:5" x14ac:dyDescent="0.35">
      <c r="A33" s="12" t="s">
        <v>41</v>
      </c>
      <c r="B33" s="5" t="s">
        <v>15</v>
      </c>
      <c r="C33" s="214">
        <f>podrobný!G122</f>
        <v>0</v>
      </c>
      <c r="D33" s="146">
        <f>podrobný!H122</f>
        <v>0</v>
      </c>
    </row>
    <row r="34" spans="1:5" x14ac:dyDescent="0.35">
      <c r="A34" s="12" t="s">
        <v>42</v>
      </c>
      <c r="B34" s="23" t="s">
        <v>16</v>
      </c>
      <c r="C34" s="214">
        <f>podrobný!G127</f>
        <v>0</v>
      </c>
      <c r="D34" s="146">
        <f>podrobný!H127</f>
        <v>0</v>
      </c>
      <c r="E34" s="27"/>
    </row>
    <row r="35" spans="1:5" x14ac:dyDescent="0.35">
      <c r="A35" s="29" t="s">
        <v>68</v>
      </c>
      <c r="B35" s="34" t="s">
        <v>38</v>
      </c>
      <c r="C35" s="218">
        <f>podrobný!G132</f>
        <v>0</v>
      </c>
      <c r="D35" s="150">
        <f>podrobný!H132</f>
        <v>0</v>
      </c>
    </row>
    <row r="36" spans="1:5" x14ac:dyDescent="0.35">
      <c r="A36" s="12" t="s">
        <v>69</v>
      </c>
      <c r="B36" s="5" t="s">
        <v>17</v>
      </c>
      <c r="C36" s="214">
        <f>podrobný!G133</f>
        <v>0</v>
      </c>
      <c r="D36" s="146">
        <f>podrobný!H133</f>
        <v>0</v>
      </c>
    </row>
    <row r="37" spans="1:5" x14ac:dyDescent="0.35">
      <c r="A37" s="12" t="s">
        <v>70</v>
      </c>
      <c r="B37" s="6" t="s">
        <v>18</v>
      </c>
      <c r="C37" s="219">
        <f>podrobný!G138</f>
        <v>0</v>
      </c>
      <c r="D37" s="146">
        <f>podrobný!H138</f>
        <v>0</v>
      </c>
    </row>
    <row r="38" spans="1:5" x14ac:dyDescent="0.35">
      <c r="A38" s="15" t="s">
        <v>44</v>
      </c>
      <c r="B38" s="24" t="s">
        <v>43</v>
      </c>
      <c r="C38" s="220">
        <f>podrobný!G143</f>
        <v>0</v>
      </c>
      <c r="D38" s="151">
        <f>podrobný!H143</f>
        <v>0</v>
      </c>
    </row>
    <row r="39" spans="1:5" x14ac:dyDescent="0.35">
      <c r="A39" s="32" t="s">
        <v>45</v>
      </c>
      <c r="B39" s="33" t="s">
        <v>24</v>
      </c>
      <c r="C39" s="210">
        <f>podrobný!G144</f>
        <v>0</v>
      </c>
      <c r="D39" s="142">
        <f>podrobný!H144</f>
        <v>0</v>
      </c>
    </row>
    <row r="40" spans="1:5" x14ac:dyDescent="0.35">
      <c r="A40" s="12" t="s">
        <v>48</v>
      </c>
      <c r="B40" s="23" t="s">
        <v>19</v>
      </c>
      <c r="C40" s="214">
        <f>podrobný!G145</f>
        <v>0</v>
      </c>
      <c r="D40" s="146">
        <f>podrobný!H145</f>
        <v>0</v>
      </c>
    </row>
    <row r="41" spans="1:5" x14ac:dyDescent="0.35">
      <c r="A41" s="12" t="s">
        <v>49</v>
      </c>
      <c r="B41" s="23" t="s">
        <v>20</v>
      </c>
      <c r="C41" s="214">
        <f>podrobný!G150</f>
        <v>0</v>
      </c>
      <c r="D41" s="146">
        <f>podrobný!H150</f>
        <v>0</v>
      </c>
    </row>
    <row r="42" spans="1:5" x14ac:dyDescent="0.35">
      <c r="A42" s="32" t="s">
        <v>46</v>
      </c>
      <c r="B42" s="33" t="s">
        <v>27</v>
      </c>
      <c r="C42" s="210">
        <f>podrobný!G155</f>
        <v>0</v>
      </c>
      <c r="D42" s="142">
        <f>podrobný!H155</f>
        <v>0</v>
      </c>
    </row>
    <row r="43" spans="1:5" x14ac:dyDescent="0.35">
      <c r="A43" s="12" t="s">
        <v>50</v>
      </c>
      <c r="B43" s="5" t="s">
        <v>21</v>
      </c>
      <c r="C43" s="214">
        <f>podrobný!G156</f>
        <v>0</v>
      </c>
      <c r="D43" s="146">
        <f>podrobný!H156</f>
        <v>0</v>
      </c>
    </row>
    <row r="44" spans="1:5" x14ac:dyDescent="0.35">
      <c r="A44" s="12" t="s">
        <v>51</v>
      </c>
      <c r="B44" s="5" t="s">
        <v>22</v>
      </c>
      <c r="C44" s="214">
        <f>podrobný!G161</f>
        <v>0</v>
      </c>
      <c r="D44" s="146">
        <f>podrobný!H161</f>
        <v>0</v>
      </c>
    </row>
    <row r="45" spans="1:5" x14ac:dyDescent="0.35">
      <c r="A45" s="32" t="s">
        <v>47</v>
      </c>
      <c r="B45" s="30" t="s">
        <v>28</v>
      </c>
      <c r="C45" s="210">
        <f>podrobný!G166</f>
        <v>0</v>
      </c>
      <c r="D45" s="142">
        <f>podrobný!H166</f>
        <v>0</v>
      </c>
    </row>
    <row r="46" spans="1:5" x14ac:dyDescent="0.35">
      <c r="A46" s="12" t="s">
        <v>52</v>
      </c>
      <c r="B46" s="25" t="s">
        <v>154</v>
      </c>
      <c r="C46" s="214">
        <f>podrobný!G167</f>
        <v>0</v>
      </c>
      <c r="D46" s="146">
        <f>podrobný!H167</f>
        <v>0</v>
      </c>
      <c r="E46" s="26"/>
    </row>
    <row r="47" spans="1:5" x14ac:dyDescent="0.35">
      <c r="A47" s="12" t="s">
        <v>53</v>
      </c>
      <c r="B47" s="10" t="s">
        <v>91</v>
      </c>
      <c r="C47" s="214">
        <f>podrobný!G172</f>
        <v>0</v>
      </c>
      <c r="D47" s="146">
        <f>podrobný!H172</f>
        <v>0</v>
      </c>
      <c r="E47" s="39"/>
    </row>
    <row r="48" spans="1:5" x14ac:dyDescent="0.35">
      <c r="A48" s="12" t="s">
        <v>54</v>
      </c>
      <c r="B48" s="4" t="s">
        <v>13</v>
      </c>
      <c r="C48" s="214">
        <f>podrobný!G177</f>
        <v>0</v>
      </c>
      <c r="D48" s="146">
        <f>podrobný!H177</f>
        <v>0</v>
      </c>
      <c r="E48" s="26"/>
    </row>
    <row r="49" spans="1:4" x14ac:dyDescent="0.35">
      <c r="A49" s="12" t="s">
        <v>55</v>
      </c>
      <c r="B49" s="4" t="s">
        <v>56</v>
      </c>
      <c r="C49" s="214">
        <f>podrobný!G182</f>
        <v>0</v>
      </c>
      <c r="D49" s="146">
        <f>podrobný!H182</f>
        <v>0</v>
      </c>
    </row>
    <row r="50" spans="1:4" x14ac:dyDescent="0.35">
      <c r="A50" s="11" t="s">
        <v>37</v>
      </c>
      <c r="B50" s="3" t="s">
        <v>23</v>
      </c>
      <c r="C50" s="220" t="str">
        <f>podrobný!G186</f>
        <v/>
      </c>
      <c r="D50" s="151">
        <f>podrobný!H186</f>
        <v>0</v>
      </c>
    </row>
  </sheetData>
  <phoneticPr fontId="6" type="noConversion"/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podrobný</vt:lpstr>
      <vt:lpstr>sumář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Šašmová Miroslava Ing. (MPSV)</dc:creator>
  <cp:lastModifiedBy>Gavlasová Kateřina Mgr. (MPSV)</cp:lastModifiedBy>
  <cp:lastPrinted>2023-01-26T08:02:10Z</cp:lastPrinted>
  <dcterms:created xsi:type="dcterms:W3CDTF">2022-01-23T12:12:43Z</dcterms:created>
  <dcterms:modified xsi:type="dcterms:W3CDTF">2023-10-19T07:20:36Z</dcterms:modified>
</cp:coreProperties>
</file>