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O:\sd_0118\02 FEAD\02 Horizontální FEAD\SFC\03 Annual Implementation Report\2018\"/>
    </mc:Choice>
  </mc:AlternateContent>
  <bookViews>
    <workbookView xWindow="14580" yWindow="15" windowWidth="14040" windowHeight="11640"/>
  </bookViews>
  <sheets>
    <sheet name="Všechny výzvy" sheetId="1" r:id="rId1"/>
    <sheet name="4. výzva" sheetId="4" r:id="rId2"/>
    <sheet name="Všechny výzvy (2)" sheetId="5" r:id="rId3"/>
    <sheet name="List3" sheetId="3" r:id="rId4"/>
  </sheets>
  <calcPr calcId="162913"/>
</workbook>
</file>

<file path=xl/calcChain.xml><?xml version="1.0" encoding="utf-8"?>
<calcChain xmlns="http://schemas.openxmlformats.org/spreadsheetml/2006/main">
  <c r="D29" i="5" l="1"/>
  <c r="C29" i="5"/>
  <c r="AD18" i="5"/>
  <c r="AC18" i="5"/>
  <c r="AA18" i="5"/>
  <c r="AB18" i="5" s="1"/>
  <c r="Z18" i="5"/>
  <c r="Y18" i="5"/>
  <c r="X18" i="5"/>
  <c r="W18" i="5"/>
  <c r="U18" i="5"/>
  <c r="V18" i="5" s="1"/>
  <c r="T18" i="5"/>
  <c r="S18" i="5"/>
  <c r="R18" i="5"/>
  <c r="Q18" i="5"/>
  <c r="P18" i="5"/>
  <c r="O18" i="5"/>
  <c r="N18" i="5"/>
  <c r="M18" i="5"/>
  <c r="L18" i="5"/>
  <c r="K18" i="5"/>
  <c r="H18" i="5"/>
  <c r="D18" i="5"/>
  <c r="G18" i="5" s="1"/>
  <c r="C18" i="5"/>
  <c r="AB17" i="5"/>
  <c r="AB16" i="5"/>
  <c r="AB15" i="5"/>
  <c r="AB14" i="5"/>
  <c r="AB13" i="5"/>
  <c r="V13" i="5"/>
  <c r="AB12" i="5"/>
  <c r="V12" i="5"/>
  <c r="O12" i="5"/>
  <c r="AB11" i="5"/>
  <c r="V11" i="5"/>
  <c r="O11" i="5"/>
  <c r="AB10" i="5"/>
  <c r="V10" i="5"/>
  <c r="O10" i="5"/>
  <c r="AB9" i="5"/>
  <c r="V9" i="5"/>
  <c r="O9" i="5"/>
  <c r="AB8" i="5"/>
  <c r="V8" i="5"/>
  <c r="O8" i="5"/>
  <c r="AB7" i="5"/>
  <c r="V7" i="5"/>
  <c r="O7" i="5"/>
  <c r="AB6" i="5"/>
  <c r="V6" i="5"/>
  <c r="O6" i="5"/>
  <c r="AB5" i="5"/>
  <c r="V5" i="5"/>
  <c r="O5" i="5"/>
  <c r="G5" i="5"/>
  <c r="AB4" i="5"/>
  <c r="V4" i="5"/>
  <c r="O4" i="5"/>
  <c r="G4" i="5"/>
  <c r="F13" i="4" l="1"/>
  <c r="E13" i="4"/>
  <c r="D13" i="4"/>
  <c r="C13" i="4"/>
  <c r="G12" i="4"/>
  <c r="G11" i="4"/>
  <c r="G10" i="4"/>
  <c r="G9" i="4"/>
  <c r="G8" i="4"/>
  <c r="G7" i="4"/>
  <c r="G6" i="4"/>
  <c r="G5" i="4"/>
  <c r="G4" i="4"/>
  <c r="G3" i="4"/>
  <c r="G13" i="4" l="1"/>
  <c r="F17" i="1" l="1"/>
  <c r="J17" i="1"/>
  <c r="E17" i="1"/>
  <c r="D17" i="1" l="1"/>
  <c r="I17" i="1" l="1"/>
  <c r="C17" i="1" l="1"/>
  <c r="G17" i="1"/>
  <c r="H17" i="1" l="1"/>
  <c r="B17" i="1"/>
</calcChain>
</file>

<file path=xl/sharedStrings.xml><?xml version="1.0" encoding="utf-8"?>
<sst xmlns="http://schemas.openxmlformats.org/spreadsheetml/2006/main" count="326" uniqueCount="47">
  <si>
    <t>počet zapojených škol</t>
  </si>
  <si>
    <t>Kraj</t>
  </si>
  <si>
    <t>předpokládaný počet podpořených dětí</t>
  </si>
  <si>
    <t>Liberecký</t>
  </si>
  <si>
    <t>Jihomoravský</t>
  </si>
  <si>
    <t>Praha</t>
  </si>
  <si>
    <t>x</t>
  </si>
  <si>
    <t>Vysočina</t>
  </si>
  <si>
    <t>Královehradecký</t>
  </si>
  <si>
    <t>Plzeňský</t>
  </si>
  <si>
    <t>Karlovarský</t>
  </si>
  <si>
    <t>Moravskoslezský</t>
  </si>
  <si>
    <t>Zlínský</t>
  </si>
  <si>
    <t>celkem</t>
  </si>
  <si>
    <t>1. výzva</t>
  </si>
  <si>
    <t>2. výzva</t>
  </si>
  <si>
    <t>3. výzva</t>
  </si>
  <si>
    <t>4. výzva</t>
  </si>
  <si>
    <t>předpokládaný počet podpořených dětí           (odhad škol)</t>
  </si>
  <si>
    <t>potvrzené děti vs děti v CS</t>
  </si>
  <si>
    <t>počet potvrzených dětí od KÚ</t>
  </si>
  <si>
    <t>počet dětí v  hmotné nouzi (k 9-11/2015)</t>
  </si>
  <si>
    <t>počet dětí v  hmotné nouzi                   (k 10-12/2016)</t>
  </si>
  <si>
    <t>Středočeský</t>
  </si>
  <si>
    <t>počet podpořených dětí od KÚ</t>
  </si>
  <si>
    <t xml:space="preserve">vydané právní akty </t>
  </si>
  <si>
    <t xml:space="preserve">vyúčtované žádosti o platbu </t>
  </si>
  <si>
    <t>počet dětí v  hmotné nouzi                   (k 11/2018)</t>
  </si>
  <si>
    <t>stav k 17.1.2019</t>
  </si>
  <si>
    <t>Ústecký</t>
  </si>
  <si>
    <t>Pardubický</t>
  </si>
  <si>
    <t>Olomoucký</t>
  </si>
  <si>
    <t>Jihočeský</t>
  </si>
  <si>
    <t>počet dětí v  hmotné nouzi                   (k 3/2019)</t>
  </si>
  <si>
    <t>Žádosti o podporu</t>
  </si>
  <si>
    <t>5. výzva</t>
  </si>
  <si>
    <t>stav k 9.5.2019</t>
  </si>
  <si>
    <t>počet dětí v HMN (k 9-11/2015)</t>
  </si>
  <si>
    <t>počet podpořených dětí</t>
  </si>
  <si>
    <t>podpořené dětí z CS</t>
  </si>
  <si>
    <t>počet podpořených dětí od Úřadu práce</t>
  </si>
  <si>
    <t>počet potvrzených dětí od Úřadu práce</t>
  </si>
  <si>
    <t>vydané právní akty v Kč</t>
  </si>
  <si>
    <t xml:space="preserve">vydané právní akty v Kč </t>
  </si>
  <si>
    <t xml:space="preserve">vyúčtované žádosti o platbu v Kč </t>
  </si>
  <si>
    <t>3. výzva (30_17_007)</t>
  </si>
  <si>
    <t>4. výzva (30_18_008)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</si>
</sst>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BDD7EE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00B050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9" fontId="4" fillId="0" borderId="0" applyFont="0" applyFill="0" applyBorder="0" applyAlignment="0" applyProtection="0"/>
  </cellStyleXfs>
  <cellXfs count="119">
    <xf numFmtId="0" fontId="0" fillId="0" borderId="0" xfId="0"/>
    <xf numFmtId="0" fontId="2" fillId="0" borderId="2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left" vertical="center"/>
    </xf>
    <xf numFmtId="0" fontId="2" fillId="3" borderId="4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left" vertical="center"/>
    </xf>
    <xf numFmtId="0" fontId="3" fillId="0" borderId="9" xfId="0" applyFont="1" applyFill="1" applyBorder="1" applyAlignment="1">
      <alignment horizontal="center" vertical="center" wrapText="1"/>
    </xf>
    <xf numFmtId="0" fontId="3" fillId="3" borderId="9" xfId="0" applyFont="1" applyFill="1" applyBorder="1" applyAlignment="1">
      <alignment horizontal="center" vertical="center" wrapText="1"/>
    </xf>
    <xf numFmtId="0" fontId="3" fillId="3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left" vertical="center"/>
    </xf>
    <xf numFmtId="0" fontId="2" fillId="0" borderId="13" xfId="0" applyFont="1" applyFill="1" applyBorder="1" applyAlignment="1">
      <alignment horizontal="center" vertical="center"/>
    </xf>
    <xf numFmtId="0" fontId="2" fillId="0" borderId="14" xfId="0" applyFont="1" applyFill="1" applyBorder="1" applyAlignment="1">
      <alignment horizontal="center" vertical="center"/>
    </xf>
    <xf numFmtId="0" fontId="2" fillId="3" borderId="13" xfId="0" applyFont="1" applyFill="1" applyBorder="1" applyAlignment="1">
      <alignment horizontal="center" vertical="center"/>
    </xf>
    <xf numFmtId="0" fontId="2" fillId="3" borderId="14" xfId="0" applyFont="1" applyFill="1" applyBorder="1" applyAlignment="1">
      <alignment horizontal="center" vertical="center"/>
    </xf>
    <xf numFmtId="0" fontId="2" fillId="3" borderId="15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left" vertical="center"/>
    </xf>
    <xf numFmtId="0" fontId="3" fillId="0" borderId="9" xfId="0" applyFont="1" applyFill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/>
    </xf>
    <xf numFmtId="0" fontId="3" fillId="3" borderId="9" xfId="0" applyFont="1" applyFill="1" applyBorder="1" applyAlignment="1">
      <alignment horizontal="center" vertical="center"/>
    </xf>
    <xf numFmtId="0" fontId="3" fillId="3" borderId="1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center"/>
    </xf>
    <xf numFmtId="0" fontId="3" fillId="2" borderId="17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/>
    </xf>
    <xf numFmtId="0" fontId="3" fillId="3" borderId="21" xfId="0" applyFont="1" applyFill="1" applyBorder="1" applyAlignment="1">
      <alignment horizontal="center" vertical="center" wrapText="1"/>
    </xf>
    <xf numFmtId="0" fontId="2" fillId="3" borderId="22" xfId="0" applyFont="1" applyFill="1" applyBorder="1" applyAlignment="1">
      <alignment horizontal="center" vertical="center"/>
    </xf>
    <xf numFmtId="0" fontId="3" fillId="3" borderId="21" xfId="0" applyFont="1" applyFill="1" applyBorder="1" applyAlignment="1">
      <alignment horizontal="center" vertical="center"/>
    </xf>
    <xf numFmtId="0" fontId="3" fillId="3" borderId="18" xfId="0" applyFont="1" applyFill="1" applyBorder="1" applyAlignment="1">
      <alignment horizontal="center" vertical="center" wrapText="1"/>
    </xf>
    <xf numFmtId="0" fontId="2" fillId="3" borderId="19" xfId="0" applyFont="1" applyFill="1" applyBorder="1" applyAlignment="1">
      <alignment horizontal="center" vertical="center"/>
    </xf>
    <xf numFmtId="0" fontId="3" fillId="3" borderId="18" xfId="0" applyFont="1" applyFill="1" applyBorder="1" applyAlignment="1">
      <alignment horizontal="center" vertical="center"/>
    </xf>
    <xf numFmtId="0" fontId="2" fillId="3" borderId="23" xfId="0" applyFont="1" applyFill="1" applyBorder="1" applyAlignment="1">
      <alignment horizontal="center" vertical="center"/>
    </xf>
    <xf numFmtId="0" fontId="2" fillId="3" borderId="24" xfId="0" applyFont="1" applyFill="1" applyBorder="1" applyAlignment="1">
      <alignment horizontal="center" vertical="center"/>
    </xf>
    <xf numFmtId="0" fontId="2" fillId="3" borderId="25" xfId="0" applyFont="1" applyFill="1" applyBorder="1" applyAlignment="1">
      <alignment horizontal="center" vertical="center"/>
    </xf>
    <xf numFmtId="0" fontId="0" fillId="3" borderId="19" xfId="0" applyFill="1" applyBorder="1" applyAlignment="1">
      <alignment horizontal="center"/>
    </xf>
    <xf numFmtId="0" fontId="1" fillId="3" borderId="18" xfId="0" applyFont="1" applyFill="1" applyBorder="1" applyAlignment="1">
      <alignment horizontal="center"/>
    </xf>
    <xf numFmtId="9" fontId="1" fillId="3" borderId="10" xfId="1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16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9" fontId="1" fillId="0" borderId="10" xfId="1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 wrapText="1"/>
    </xf>
    <xf numFmtId="0" fontId="0" fillId="0" borderId="19" xfId="0" applyFill="1" applyBorder="1" applyAlignment="1">
      <alignment horizontal="center" vertical="center"/>
    </xf>
    <xf numFmtId="0" fontId="0" fillId="0" borderId="20" xfId="0" applyFill="1" applyBorder="1" applyAlignment="1">
      <alignment horizontal="center" vertical="center"/>
    </xf>
    <xf numFmtId="0" fontId="2" fillId="0" borderId="19" xfId="0" applyFont="1" applyFill="1" applyBorder="1" applyAlignment="1">
      <alignment horizontal="center" vertical="center"/>
    </xf>
    <xf numFmtId="0" fontId="2" fillId="0" borderId="20" xfId="0" applyFont="1" applyFill="1" applyBorder="1" applyAlignment="1">
      <alignment horizontal="center" vertical="center"/>
    </xf>
    <xf numFmtId="0" fontId="2" fillId="3" borderId="27" xfId="0" applyFont="1" applyFill="1" applyBorder="1" applyAlignment="1">
      <alignment horizontal="center" vertical="center"/>
    </xf>
    <xf numFmtId="0" fontId="2" fillId="3" borderId="28" xfId="0" applyFont="1" applyFill="1" applyBorder="1" applyAlignment="1">
      <alignment horizontal="center" vertical="center"/>
    </xf>
    <xf numFmtId="0" fontId="2" fillId="3" borderId="29" xfId="0" applyFont="1" applyFill="1" applyBorder="1" applyAlignment="1">
      <alignment horizontal="center" vertical="center"/>
    </xf>
    <xf numFmtId="0" fontId="0" fillId="3" borderId="29" xfId="0" applyFill="1" applyBorder="1" applyAlignment="1">
      <alignment horizontal="center"/>
    </xf>
    <xf numFmtId="9" fontId="0" fillId="0" borderId="25" xfId="1" applyFont="1" applyFill="1" applyBorder="1" applyAlignment="1">
      <alignment horizontal="center" vertical="center"/>
    </xf>
    <xf numFmtId="9" fontId="0" fillId="0" borderId="19" xfId="1" applyFont="1" applyFill="1" applyBorder="1" applyAlignment="1">
      <alignment horizontal="center" vertical="center"/>
    </xf>
    <xf numFmtId="9" fontId="1" fillId="0" borderId="18" xfId="1" applyFont="1" applyFill="1" applyBorder="1" applyAlignment="1">
      <alignment horizontal="center" vertical="center"/>
    </xf>
    <xf numFmtId="4" fontId="0" fillId="0" borderId="2" xfId="1" applyNumberFormat="1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4" fontId="1" fillId="0" borderId="17" xfId="1" applyNumberFormat="1" applyFont="1" applyFill="1" applyBorder="1" applyAlignment="1">
      <alignment horizontal="center" vertical="center"/>
    </xf>
    <xf numFmtId="4" fontId="1" fillId="0" borderId="1" xfId="1" applyNumberFormat="1" applyFont="1" applyFill="1" applyBorder="1" applyAlignment="1">
      <alignment horizontal="center" vertical="center"/>
    </xf>
    <xf numFmtId="9" fontId="0" fillId="3" borderId="25" xfId="1" applyFont="1" applyFill="1" applyBorder="1" applyAlignment="1">
      <alignment horizontal="center" vertical="center"/>
    </xf>
    <xf numFmtId="9" fontId="0" fillId="3" borderId="19" xfId="1" applyFont="1" applyFill="1" applyBorder="1" applyAlignment="1">
      <alignment horizontal="center" vertical="center"/>
    </xf>
    <xf numFmtId="4" fontId="0" fillId="3" borderId="4" xfId="1" applyNumberFormat="1" applyFont="1" applyFill="1" applyBorder="1" applyAlignment="1">
      <alignment horizontal="center" vertical="center"/>
    </xf>
    <xf numFmtId="4" fontId="0" fillId="0" borderId="0" xfId="1" applyNumberFormat="1" applyFont="1" applyFill="1" applyBorder="1" applyAlignment="1">
      <alignment horizontal="center" vertical="center"/>
    </xf>
    <xf numFmtId="0" fontId="2" fillId="0" borderId="23" xfId="0" applyFont="1" applyFill="1" applyBorder="1" applyAlignment="1">
      <alignment horizontal="center" vertical="center"/>
    </xf>
    <xf numFmtId="0" fontId="2" fillId="0" borderId="33" xfId="0" applyFont="1" applyFill="1" applyBorder="1" applyAlignment="1">
      <alignment horizontal="center" vertical="center"/>
    </xf>
    <xf numFmtId="0" fontId="2" fillId="0" borderId="34" xfId="0" applyFont="1" applyFill="1" applyBorder="1" applyAlignment="1">
      <alignment horizontal="center" vertical="center"/>
    </xf>
    <xf numFmtId="0" fontId="2" fillId="0" borderId="25" xfId="0" applyFont="1" applyFill="1" applyBorder="1" applyAlignment="1">
      <alignment horizontal="center" vertical="center"/>
    </xf>
    <xf numFmtId="0" fontId="2" fillId="3" borderId="34" xfId="0" applyFont="1" applyFill="1" applyBorder="1" applyAlignment="1">
      <alignment horizontal="center" vertical="center"/>
    </xf>
    <xf numFmtId="0" fontId="2" fillId="3" borderId="26" xfId="0" applyFont="1" applyFill="1" applyBorder="1" applyAlignment="1">
      <alignment horizontal="center" vertical="center"/>
    </xf>
    <xf numFmtId="0" fontId="0" fillId="0" borderId="25" xfId="0" applyFill="1" applyBorder="1" applyAlignment="1">
      <alignment horizontal="center" vertical="center"/>
    </xf>
    <xf numFmtId="4" fontId="0" fillId="0" borderId="34" xfId="1" applyNumberFormat="1" applyFont="1" applyFill="1" applyBorder="1" applyAlignment="1">
      <alignment horizontal="center" vertical="center"/>
    </xf>
    <xf numFmtId="4" fontId="0" fillId="3" borderId="26" xfId="1" applyNumberFormat="1" applyFont="1" applyFill="1" applyBorder="1" applyAlignment="1">
      <alignment horizontal="center" vertical="center"/>
    </xf>
    <xf numFmtId="0" fontId="2" fillId="0" borderId="35" xfId="0" applyFont="1" applyFill="1" applyBorder="1" applyAlignment="1">
      <alignment horizontal="center" vertical="center"/>
    </xf>
    <xf numFmtId="0" fontId="2" fillId="0" borderId="32" xfId="0" applyFont="1" applyFill="1" applyBorder="1" applyAlignment="1">
      <alignment horizontal="center" vertical="center"/>
    </xf>
    <xf numFmtId="0" fontId="2" fillId="3" borderId="35" xfId="0" applyFont="1" applyFill="1" applyBorder="1" applyAlignment="1">
      <alignment horizontal="center" vertical="center"/>
    </xf>
    <xf numFmtId="0" fontId="2" fillId="3" borderId="32" xfId="0" applyFont="1" applyFill="1" applyBorder="1" applyAlignment="1">
      <alignment horizontal="center" vertical="center"/>
    </xf>
    <xf numFmtId="0" fontId="2" fillId="3" borderId="31" xfId="0" applyFont="1" applyFill="1" applyBorder="1" applyAlignment="1">
      <alignment horizontal="center" vertical="center"/>
    </xf>
    <xf numFmtId="4" fontId="0" fillId="3" borderId="31" xfId="1" applyNumberFormat="1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 wrapText="1"/>
    </xf>
    <xf numFmtId="9" fontId="0" fillId="3" borderId="26" xfId="1" applyFont="1" applyFill="1" applyBorder="1" applyAlignment="1">
      <alignment horizontal="center" vertical="center"/>
    </xf>
    <xf numFmtId="9" fontId="0" fillId="3" borderId="4" xfId="1" applyFont="1" applyFill="1" applyBorder="1" applyAlignment="1">
      <alignment horizontal="center" vertical="center"/>
    </xf>
    <xf numFmtId="9" fontId="0" fillId="3" borderId="31" xfId="1" applyFont="1" applyFill="1" applyBorder="1" applyAlignment="1">
      <alignment horizontal="center" vertical="center"/>
    </xf>
    <xf numFmtId="4" fontId="0" fillId="0" borderId="14" xfId="1" applyNumberFormat="1" applyFont="1" applyFill="1" applyBorder="1" applyAlignment="1">
      <alignment horizontal="center" vertical="center"/>
    </xf>
    <xf numFmtId="9" fontId="0" fillId="0" borderId="2" xfId="1" applyFont="1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0" fillId="3" borderId="2" xfId="0" applyFill="1" applyBorder="1" applyAlignment="1">
      <alignment horizontal="center"/>
    </xf>
    <xf numFmtId="9" fontId="0" fillId="3" borderId="2" xfId="1" applyFont="1" applyFill="1" applyBorder="1" applyAlignment="1">
      <alignment horizontal="center" vertical="center"/>
    </xf>
    <xf numFmtId="4" fontId="1" fillId="3" borderId="17" xfId="1" applyNumberFormat="1" applyFont="1" applyFill="1" applyBorder="1" applyAlignment="1">
      <alignment horizontal="center" vertical="center"/>
    </xf>
    <xf numFmtId="4" fontId="0" fillId="0" borderId="26" xfId="1" applyNumberFormat="1" applyFont="1" applyFill="1" applyBorder="1" applyAlignment="1">
      <alignment horizontal="center" vertical="center"/>
    </xf>
    <xf numFmtId="4" fontId="0" fillId="0" borderId="38" xfId="1" applyNumberFormat="1" applyFont="1" applyFill="1" applyBorder="1" applyAlignment="1">
      <alignment horizontal="center" vertical="center"/>
    </xf>
    <xf numFmtId="4" fontId="0" fillId="0" borderId="4" xfId="1" applyNumberFormat="1" applyFont="1" applyFill="1" applyBorder="1" applyAlignment="1">
      <alignment horizontal="center" vertical="center"/>
    </xf>
    <xf numFmtId="0" fontId="2" fillId="2" borderId="39" xfId="0" applyFont="1" applyFill="1" applyBorder="1" applyAlignment="1">
      <alignment horizontal="left" vertical="center"/>
    </xf>
    <xf numFmtId="0" fontId="2" fillId="2" borderId="40" xfId="0" applyFont="1" applyFill="1" applyBorder="1" applyAlignment="1">
      <alignment horizontal="left" vertical="center"/>
    </xf>
    <xf numFmtId="0" fontId="2" fillId="0" borderId="41" xfId="0" applyFont="1" applyFill="1" applyBorder="1" applyAlignment="1">
      <alignment horizontal="center" vertical="center"/>
    </xf>
    <xf numFmtId="0" fontId="3" fillId="2" borderId="42" xfId="0" applyFont="1" applyFill="1" applyBorder="1" applyAlignment="1">
      <alignment horizontal="left" vertical="center"/>
    </xf>
    <xf numFmtId="9" fontId="0" fillId="0" borderId="14" xfId="1" applyFont="1" applyFill="1" applyBorder="1" applyAlignment="1">
      <alignment horizontal="center" vertical="center"/>
    </xf>
    <xf numFmtId="0" fontId="0" fillId="0" borderId="14" xfId="0" applyFill="1" applyBorder="1" applyAlignment="1">
      <alignment horizontal="center" vertical="center"/>
    </xf>
    <xf numFmtId="0" fontId="0" fillId="0" borderId="32" xfId="0" applyFill="1" applyBorder="1" applyAlignment="1">
      <alignment horizontal="center" vertical="center"/>
    </xf>
    <xf numFmtId="4" fontId="0" fillId="0" borderId="31" xfId="1" applyNumberFormat="1" applyFont="1" applyFill="1" applyBorder="1" applyAlignment="1">
      <alignment horizontal="center" vertical="center"/>
    </xf>
    <xf numFmtId="4" fontId="0" fillId="0" borderId="25" xfId="1" applyNumberFormat="1" applyFont="1" applyFill="1" applyBorder="1" applyAlignment="1">
      <alignment horizontal="center" vertical="center"/>
    </xf>
    <xf numFmtId="4" fontId="0" fillId="0" borderId="43" xfId="1" applyNumberFormat="1" applyFont="1" applyFill="1" applyBorder="1" applyAlignment="1">
      <alignment horizontal="center" vertical="center"/>
    </xf>
    <xf numFmtId="4" fontId="0" fillId="0" borderId="19" xfId="1" applyNumberFormat="1" applyFont="1" applyFill="1" applyBorder="1" applyAlignment="1">
      <alignment horizontal="center" vertical="center"/>
    </xf>
    <xf numFmtId="4" fontId="0" fillId="0" borderId="20" xfId="1" applyNumberFormat="1" applyFont="1" applyFill="1" applyBorder="1" applyAlignment="1">
      <alignment horizontal="center" vertical="center"/>
    </xf>
    <xf numFmtId="0" fontId="0" fillId="3" borderId="32" xfId="0" applyFill="1" applyBorder="1" applyAlignment="1">
      <alignment horizontal="center"/>
    </xf>
    <xf numFmtId="9" fontId="0" fillId="3" borderId="32" xfId="1" applyFont="1" applyFill="1" applyBorder="1" applyAlignment="1">
      <alignment horizontal="center" vertical="center"/>
    </xf>
    <xf numFmtId="9" fontId="0" fillId="0" borderId="20" xfId="1" applyFont="1" applyFill="1" applyBorder="1" applyAlignment="1">
      <alignment horizontal="center" vertical="center"/>
    </xf>
    <xf numFmtId="0" fontId="3" fillId="0" borderId="37" xfId="0" applyFont="1" applyFill="1" applyBorder="1" applyAlignment="1">
      <alignment horizontal="center" vertical="center" wrapText="1"/>
    </xf>
    <xf numFmtId="4" fontId="0" fillId="4" borderId="2" xfId="1" applyNumberFormat="1" applyFont="1" applyFill="1" applyBorder="1" applyAlignment="1">
      <alignment horizontal="center" vertical="center"/>
    </xf>
    <xf numFmtId="4" fontId="0" fillId="4" borderId="32" xfId="1" applyNumberFormat="1" applyFont="1" applyFill="1" applyBorder="1" applyAlignment="1">
      <alignment horizontal="center" vertical="center"/>
    </xf>
    <xf numFmtId="4" fontId="0" fillId="4" borderId="34" xfId="1" applyNumberFormat="1" applyFont="1" applyFill="1" applyBorder="1" applyAlignment="1">
      <alignment horizontal="center" vertical="center"/>
    </xf>
    <xf numFmtId="9" fontId="0" fillId="0" borderId="0" xfId="1" applyFont="1"/>
    <xf numFmtId="0" fontId="1" fillId="0" borderId="17" xfId="0" applyFont="1" applyBorder="1" applyAlignment="1">
      <alignment horizontal="center"/>
    </xf>
    <xf numFmtId="0" fontId="1" fillId="0" borderId="21" xfId="0" applyFont="1" applyBorder="1" applyAlignment="1">
      <alignment horizontal="center"/>
    </xf>
    <xf numFmtId="0" fontId="1" fillId="0" borderId="36" xfId="0" applyFont="1" applyBorder="1" applyAlignment="1">
      <alignment horizontal="center"/>
    </xf>
    <xf numFmtId="0" fontId="0" fillId="0" borderId="0" xfId="0" applyAlignment="1">
      <alignment horizontal="center" vertical="center" textRotation="90"/>
    </xf>
  </cellXfs>
  <cellStyles count="2">
    <cellStyle name="Normální" xfId="0" builtinId="0"/>
    <cellStyle name="Procenta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1"/>
  <sheetViews>
    <sheetView tabSelected="1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J2" sqref="J2"/>
    </sheetView>
  </sheetViews>
  <sheetFormatPr defaultRowHeight="15" x14ac:dyDescent="0.25"/>
  <cols>
    <col min="1" max="1" width="16.140625" customWidth="1"/>
    <col min="2" max="2" width="17.7109375" customWidth="1"/>
    <col min="3" max="3" width="14.42578125" bestFit="1" customWidth="1"/>
    <col min="4" max="4" width="12.7109375" bestFit="1" customWidth="1"/>
    <col min="5" max="5" width="13.5703125" bestFit="1" customWidth="1"/>
    <col min="6" max="6" width="15.140625" bestFit="1" customWidth="1"/>
    <col min="7" max="7" width="11" bestFit="1" customWidth="1"/>
    <col min="8" max="8" width="14.140625" customWidth="1"/>
    <col min="9" max="9" width="11.85546875" bestFit="1" customWidth="1"/>
    <col min="10" max="10" width="12.42578125" bestFit="1" customWidth="1"/>
  </cols>
  <sheetData>
    <row r="1" spans="1:10" ht="15.75" thickBot="1" x14ac:dyDescent="0.3">
      <c r="B1" s="115" t="s">
        <v>45</v>
      </c>
      <c r="C1" s="116"/>
      <c r="D1" s="116"/>
      <c r="E1" s="116"/>
      <c r="F1" s="117"/>
      <c r="G1" s="115" t="s">
        <v>46</v>
      </c>
      <c r="H1" s="116"/>
      <c r="I1" s="116"/>
      <c r="J1" s="117"/>
    </row>
    <row r="2" spans="1:10" ht="75.75" thickBot="1" x14ac:dyDescent="0.3">
      <c r="A2" s="26" t="s">
        <v>1</v>
      </c>
      <c r="B2" s="110" t="s">
        <v>0</v>
      </c>
      <c r="C2" s="59" t="s">
        <v>2</v>
      </c>
      <c r="D2" s="60" t="s">
        <v>40</v>
      </c>
      <c r="E2" s="59" t="s">
        <v>42</v>
      </c>
      <c r="F2" s="60" t="s">
        <v>44</v>
      </c>
      <c r="G2" s="12" t="s">
        <v>0</v>
      </c>
      <c r="H2" s="32" t="s">
        <v>18</v>
      </c>
      <c r="I2" s="32" t="s">
        <v>41</v>
      </c>
      <c r="J2" s="8" t="s">
        <v>43</v>
      </c>
    </row>
    <row r="3" spans="1:10" x14ac:dyDescent="0.25">
      <c r="A3" s="95" t="s">
        <v>3</v>
      </c>
      <c r="B3" s="68">
        <v>62</v>
      </c>
      <c r="C3" s="69">
        <v>1226</v>
      </c>
      <c r="D3" s="73">
        <v>530</v>
      </c>
      <c r="E3" s="74">
        <v>6629494.2000000002</v>
      </c>
      <c r="F3" s="103">
        <v>2166243.4500000002</v>
      </c>
      <c r="G3" s="35">
        <v>62</v>
      </c>
      <c r="H3" s="37">
        <v>1288</v>
      </c>
      <c r="I3" s="37">
        <v>411</v>
      </c>
      <c r="J3" s="75">
        <v>7116135.5999999996</v>
      </c>
    </row>
    <row r="4" spans="1:10" x14ac:dyDescent="0.25">
      <c r="A4" s="3" t="s">
        <v>4</v>
      </c>
      <c r="B4" s="41">
        <v>71</v>
      </c>
      <c r="C4" s="1">
        <v>1945</v>
      </c>
      <c r="D4" s="46">
        <v>990</v>
      </c>
      <c r="E4" s="57">
        <v>11110480.5</v>
      </c>
      <c r="F4" s="104">
        <v>4067742.52</v>
      </c>
      <c r="G4" s="13">
        <v>88</v>
      </c>
      <c r="H4" s="33">
        <v>1861</v>
      </c>
      <c r="I4" s="38">
        <v>917</v>
      </c>
      <c r="J4" s="65">
        <v>10863170.33</v>
      </c>
    </row>
    <row r="5" spans="1:10" ht="16.149999999999999" customHeight="1" x14ac:dyDescent="0.25">
      <c r="A5" s="3" t="s">
        <v>5</v>
      </c>
      <c r="B5" s="41">
        <v>79</v>
      </c>
      <c r="C5" s="1">
        <v>968</v>
      </c>
      <c r="D5" s="46">
        <v>248</v>
      </c>
      <c r="E5" s="57">
        <v>5862651.9000000004</v>
      </c>
      <c r="F5" s="104">
        <v>1080075.1499999999</v>
      </c>
      <c r="G5" s="13">
        <v>73</v>
      </c>
      <c r="H5" s="33">
        <v>988</v>
      </c>
      <c r="I5" s="38">
        <v>111</v>
      </c>
      <c r="J5" s="65">
        <v>6185899.6500000004</v>
      </c>
    </row>
    <row r="6" spans="1:10" x14ac:dyDescent="0.25">
      <c r="A6" s="3" t="s">
        <v>7</v>
      </c>
      <c r="B6" s="41">
        <v>40</v>
      </c>
      <c r="C6" s="1">
        <v>1045</v>
      </c>
      <c r="D6" s="46">
        <v>466</v>
      </c>
      <c r="E6" s="57">
        <v>5945744.7000000002</v>
      </c>
      <c r="F6" s="104">
        <v>1860979.05</v>
      </c>
      <c r="G6" s="13">
        <v>63</v>
      </c>
      <c r="H6" s="33">
        <v>1093</v>
      </c>
      <c r="I6" s="38">
        <v>461</v>
      </c>
      <c r="J6" s="65">
        <v>6031030.9500000002</v>
      </c>
    </row>
    <row r="7" spans="1:10" x14ac:dyDescent="0.25">
      <c r="A7" s="3" t="s">
        <v>8</v>
      </c>
      <c r="B7" s="41">
        <v>56</v>
      </c>
      <c r="C7" s="1">
        <v>73</v>
      </c>
      <c r="D7" s="46">
        <v>838</v>
      </c>
      <c r="E7" s="57">
        <v>4999547.7</v>
      </c>
      <c r="F7" s="104">
        <v>1552311.6</v>
      </c>
      <c r="G7" s="13">
        <v>73</v>
      </c>
      <c r="H7" s="33">
        <v>1087</v>
      </c>
      <c r="I7" s="38">
        <v>360</v>
      </c>
      <c r="J7" s="65">
        <v>6322988.7000000002</v>
      </c>
    </row>
    <row r="8" spans="1:10" x14ac:dyDescent="0.25">
      <c r="A8" s="3" t="s">
        <v>9</v>
      </c>
      <c r="B8" s="41">
        <v>10</v>
      </c>
      <c r="C8" s="1">
        <v>93</v>
      </c>
      <c r="D8" s="46">
        <v>49</v>
      </c>
      <c r="E8" s="57">
        <v>528416</v>
      </c>
      <c r="F8" s="104">
        <v>189291.9</v>
      </c>
      <c r="G8" s="13">
        <v>14</v>
      </c>
      <c r="H8" s="33">
        <v>221</v>
      </c>
      <c r="I8" s="38">
        <v>55</v>
      </c>
      <c r="J8" s="65">
        <v>1225180.71</v>
      </c>
    </row>
    <row r="9" spans="1:10" x14ac:dyDescent="0.25">
      <c r="A9" s="3" t="s">
        <v>10</v>
      </c>
      <c r="B9" s="41">
        <v>26</v>
      </c>
      <c r="C9" s="1">
        <v>640</v>
      </c>
      <c r="D9" s="46">
        <v>172</v>
      </c>
      <c r="E9" s="57">
        <v>3464673.45</v>
      </c>
      <c r="F9" s="104">
        <v>541339.05000000005</v>
      </c>
      <c r="G9" s="13">
        <v>45</v>
      </c>
      <c r="H9" s="33">
        <v>829</v>
      </c>
      <c r="I9" s="38">
        <v>263</v>
      </c>
      <c r="J9" s="65">
        <v>4638949.3499999996</v>
      </c>
    </row>
    <row r="10" spans="1:10" x14ac:dyDescent="0.25">
      <c r="A10" s="3" t="s">
        <v>11</v>
      </c>
      <c r="B10" s="41">
        <v>85</v>
      </c>
      <c r="C10" s="1">
        <v>3011</v>
      </c>
      <c r="D10" s="46">
        <v>2126</v>
      </c>
      <c r="E10" s="57">
        <v>17340785.699999999</v>
      </c>
      <c r="F10" s="104">
        <v>8320813.2000000002</v>
      </c>
      <c r="G10" s="13">
        <v>101</v>
      </c>
      <c r="H10" s="33">
        <v>3696</v>
      </c>
      <c r="I10" s="38">
        <v>2078</v>
      </c>
      <c r="J10" s="65">
        <v>20979934.5</v>
      </c>
    </row>
    <row r="11" spans="1:10" x14ac:dyDescent="0.25">
      <c r="A11" s="14" t="s">
        <v>12</v>
      </c>
      <c r="B11" s="42">
        <v>16</v>
      </c>
      <c r="C11" s="16">
        <v>136</v>
      </c>
      <c r="D11" s="47">
        <v>78</v>
      </c>
      <c r="E11" s="57">
        <v>361098.15</v>
      </c>
      <c r="F11" s="104">
        <v>159449.85</v>
      </c>
      <c r="G11" s="13">
        <v>30</v>
      </c>
      <c r="H11" s="33">
        <v>260</v>
      </c>
      <c r="I11" s="38">
        <v>133</v>
      </c>
      <c r="J11" s="65">
        <v>1467577.65</v>
      </c>
    </row>
    <row r="12" spans="1:10" x14ac:dyDescent="0.25">
      <c r="A12" s="14" t="s">
        <v>23</v>
      </c>
      <c r="B12" s="41" t="s">
        <v>6</v>
      </c>
      <c r="C12" s="1" t="s">
        <v>6</v>
      </c>
      <c r="D12" s="88" t="s">
        <v>6</v>
      </c>
      <c r="E12" s="57" t="s">
        <v>6</v>
      </c>
      <c r="F12" s="105" t="s">
        <v>6</v>
      </c>
      <c r="G12" s="13">
        <v>42</v>
      </c>
      <c r="H12" s="2">
        <v>717</v>
      </c>
      <c r="I12" s="89">
        <v>269</v>
      </c>
      <c r="J12" s="65">
        <v>1979487.93</v>
      </c>
    </row>
    <row r="13" spans="1:10" x14ac:dyDescent="0.25">
      <c r="A13" s="3" t="s">
        <v>29</v>
      </c>
      <c r="B13" s="41" t="s">
        <v>6</v>
      </c>
      <c r="C13" s="1" t="s">
        <v>6</v>
      </c>
      <c r="D13" s="88" t="s">
        <v>6</v>
      </c>
      <c r="E13" s="57" t="s">
        <v>6</v>
      </c>
      <c r="F13" s="105" t="s">
        <v>6</v>
      </c>
      <c r="G13" s="13" t="s">
        <v>6</v>
      </c>
      <c r="H13" s="2" t="s">
        <v>6</v>
      </c>
      <c r="I13" s="89" t="s">
        <v>6</v>
      </c>
      <c r="J13" s="65" t="s">
        <v>6</v>
      </c>
    </row>
    <row r="14" spans="1:10" x14ac:dyDescent="0.25">
      <c r="A14" s="3" t="s">
        <v>30</v>
      </c>
      <c r="B14" s="41" t="s">
        <v>6</v>
      </c>
      <c r="C14" s="1" t="s">
        <v>6</v>
      </c>
      <c r="D14" s="88" t="s">
        <v>6</v>
      </c>
      <c r="E14" s="57" t="s">
        <v>6</v>
      </c>
      <c r="F14" s="105" t="s">
        <v>6</v>
      </c>
      <c r="G14" s="13" t="s">
        <v>6</v>
      </c>
      <c r="H14" s="2" t="s">
        <v>6</v>
      </c>
      <c r="I14" s="89" t="s">
        <v>6</v>
      </c>
      <c r="J14" s="65" t="s">
        <v>6</v>
      </c>
    </row>
    <row r="15" spans="1:10" x14ac:dyDescent="0.25">
      <c r="A15" s="3" t="s">
        <v>31</v>
      </c>
      <c r="B15" s="41" t="s">
        <v>6</v>
      </c>
      <c r="C15" s="1" t="s">
        <v>6</v>
      </c>
      <c r="D15" s="88" t="s">
        <v>6</v>
      </c>
      <c r="E15" s="57" t="s">
        <v>6</v>
      </c>
      <c r="F15" s="105" t="s">
        <v>6</v>
      </c>
      <c r="G15" s="13" t="s">
        <v>6</v>
      </c>
      <c r="H15" s="2" t="s">
        <v>6</v>
      </c>
      <c r="I15" s="89" t="s">
        <v>6</v>
      </c>
      <c r="J15" s="65" t="s">
        <v>6</v>
      </c>
    </row>
    <row r="16" spans="1:10" ht="15.75" thickBot="1" x14ac:dyDescent="0.3">
      <c r="A16" s="96" t="s">
        <v>32</v>
      </c>
      <c r="B16" s="42" t="s">
        <v>6</v>
      </c>
      <c r="C16" s="16" t="s">
        <v>6</v>
      </c>
      <c r="D16" s="100" t="s">
        <v>6</v>
      </c>
      <c r="E16" s="86" t="s">
        <v>6</v>
      </c>
      <c r="F16" s="106" t="s">
        <v>6</v>
      </c>
      <c r="G16" s="78" t="s">
        <v>6</v>
      </c>
      <c r="H16" s="79" t="s">
        <v>6</v>
      </c>
      <c r="I16" s="107" t="s">
        <v>6</v>
      </c>
      <c r="J16" s="81" t="s">
        <v>6</v>
      </c>
    </row>
    <row r="17" spans="1:10" ht="15.75" thickBot="1" x14ac:dyDescent="0.3">
      <c r="A17" s="98" t="s">
        <v>13</v>
      </c>
      <c r="B17" s="9">
        <f>SUM(B3:B16)</f>
        <v>445</v>
      </c>
      <c r="C17" s="21">
        <f>SUM(C3:C16)</f>
        <v>9137</v>
      </c>
      <c r="D17" s="28">
        <f>SUM(D3:D16)</f>
        <v>5497</v>
      </c>
      <c r="E17" s="61">
        <f t="shared" ref="E17:I17" si="0">SUM(E3:E16)</f>
        <v>56242892.300000004</v>
      </c>
      <c r="F17" s="62">
        <f t="shared" si="0"/>
        <v>19938245.770000003</v>
      </c>
      <c r="G17" s="22">
        <f t="shared" si="0"/>
        <v>591</v>
      </c>
      <c r="H17" s="34">
        <f t="shared" si="0"/>
        <v>12040</v>
      </c>
      <c r="I17" s="39">
        <f t="shared" si="0"/>
        <v>5058</v>
      </c>
      <c r="J17" s="91">
        <f>SUM(J3:J16)</f>
        <v>66810355.369999997</v>
      </c>
    </row>
    <row r="21" spans="1:10" x14ac:dyDescent="0.25">
      <c r="A21" s="25"/>
    </row>
  </sheetData>
  <mergeCells count="2">
    <mergeCell ref="B1:F1"/>
    <mergeCell ref="G1:J1"/>
  </mergeCells>
  <pageMargins left="0.25" right="0.25" top="0.75" bottom="0.75" header="0.3" footer="0.3"/>
  <pageSetup paperSize="9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H17"/>
  <sheetViews>
    <sheetView workbookViewId="0">
      <pane xSplit="2" ySplit="1" topLeftCell="C2" activePane="bottomRight" state="frozen"/>
      <selection pane="topRight" activeCell="B1" sqref="B1"/>
      <selection pane="bottomLeft" activeCell="A2" sqref="A2"/>
      <selection pane="bottomRight" activeCell="D27" sqref="D27"/>
    </sheetView>
  </sheetViews>
  <sheetFormatPr defaultRowHeight="15" x14ac:dyDescent="0.25"/>
  <cols>
    <col min="2" max="2" width="16.140625" customWidth="1"/>
    <col min="3" max="3" width="11" bestFit="1" customWidth="1"/>
    <col min="4" max="4" width="11.42578125" customWidth="1"/>
    <col min="5" max="5" width="14.140625" customWidth="1"/>
    <col min="6" max="6" width="11.85546875" bestFit="1" customWidth="1"/>
    <col min="7" max="7" width="14.140625" bestFit="1" customWidth="1"/>
    <col min="8" max="8" width="11.28515625" bestFit="1" customWidth="1"/>
  </cols>
  <sheetData>
    <row r="1" spans="2:8" ht="15.75" thickBot="1" x14ac:dyDescent="0.3">
      <c r="C1" s="115" t="s">
        <v>17</v>
      </c>
      <c r="D1" s="116"/>
      <c r="E1" s="116"/>
      <c r="F1" s="116"/>
      <c r="G1" s="117"/>
    </row>
    <row r="2" spans="2:8" ht="75.75" thickBot="1" x14ac:dyDescent="0.3">
      <c r="B2" s="26" t="s">
        <v>1</v>
      </c>
      <c r="C2" s="12" t="s">
        <v>0</v>
      </c>
      <c r="D2" s="29" t="s">
        <v>27</v>
      </c>
      <c r="E2" s="32" t="s">
        <v>18</v>
      </c>
      <c r="F2" s="32" t="s">
        <v>20</v>
      </c>
      <c r="G2" s="8" t="s">
        <v>19</v>
      </c>
    </row>
    <row r="3" spans="2:8" x14ac:dyDescent="0.25">
      <c r="B3" s="5" t="s">
        <v>3</v>
      </c>
      <c r="C3" s="35">
        <v>62</v>
      </c>
      <c r="D3" s="36">
        <v>2610</v>
      </c>
      <c r="E3" s="37">
        <v>1288</v>
      </c>
      <c r="F3" s="37">
        <v>411</v>
      </c>
      <c r="G3" s="83">
        <f>F3/D3</f>
        <v>0.15747126436781608</v>
      </c>
    </row>
    <row r="4" spans="2:8" x14ac:dyDescent="0.25">
      <c r="B4" s="3" t="s">
        <v>4</v>
      </c>
      <c r="C4" s="13">
        <v>88</v>
      </c>
      <c r="D4" s="30">
        <v>4640</v>
      </c>
      <c r="E4" s="33">
        <v>1861</v>
      </c>
      <c r="F4" s="38">
        <v>917</v>
      </c>
      <c r="G4" s="84">
        <f t="shared" ref="G4:G13" si="0">F4/D4</f>
        <v>0.19762931034482759</v>
      </c>
    </row>
    <row r="5" spans="2:8" ht="16.149999999999999" customHeight="1" x14ac:dyDescent="0.25">
      <c r="B5" s="3" t="s">
        <v>5</v>
      </c>
      <c r="C5" s="13">
        <v>73</v>
      </c>
      <c r="D5" s="30">
        <v>2031</v>
      </c>
      <c r="E5" s="33">
        <v>988</v>
      </c>
      <c r="F5" s="38">
        <v>111</v>
      </c>
      <c r="G5" s="84">
        <f t="shared" si="0"/>
        <v>5.4652880354505169E-2</v>
      </c>
    </row>
    <row r="6" spans="2:8" x14ac:dyDescent="0.25">
      <c r="B6" s="3" t="s">
        <v>7</v>
      </c>
      <c r="C6" s="13">
        <v>63</v>
      </c>
      <c r="D6" s="30">
        <v>1095</v>
      </c>
      <c r="E6" s="33">
        <v>1093</v>
      </c>
      <c r="F6" s="38">
        <v>461</v>
      </c>
      <c r="G6" s="84">
        <f t="shared" si="0"/>
        <v>0.42100456621004567</v>
      </c>
    </row>
    <row r="7" spans="2:8" x14ac:dyDescent="0.25">
      <c r="B7" s="3" t="s">
        <v>8</v>
      </c>
      <c r="C7" s="13">
        <v>73</v>
      </c>
      <c r="D7" s="30">
        <v>2156</v>
      </c>
      <c r="E7" s="33">
        <v>1087</v>
      </c>
      <c r="F7" s="38">
        <v>360</v>
      </c>
      <c r="G7" s="84">
        <f t="shared" si="0"/>
        <v>0.16697588126159554</v>
      </c>
    </row>
    <row r="8" spans="2:8" x14ac:dyDescent="0.25">
      <c r="B8" s="3" t="s">
        <v>9</v>
      </c>
      <c r="C8" s="13">
        <v>14</v>
      </c>
      <c r="D8" s="30">
        <v>1474</v>
      </c>
      <c r="E8" s="33">
        <v>221</v>
      </c>
      <c r="F8" s="38">
        <v>55</v>
      </c>
      <c r="G8" s="84">
        <f t="shared" si="0"/>
        <v>3.7313432835820892E-2</v>
      </c>
    </row>
    <row r="9" spans="2:8" x14ac:dyDescent="0.25">
      <c r="B9" s="3" t="s">
        <v>10</v>
      </c>
      <c r="C9" s="13">
        <v>45</v>
      </c>
      <c r="D9" s="30">
        <v>1998</v>
      </c>
      <c r="E9" s="33">
        <v>829</v>
      </c>
      <c r="F9" s="38">
        <v>263</v>
      </c>
      <c r="G9" s="84">
        <f t="shared" si="0"/>
        <v>0.13163163163163163</v>
      </c>
    </row>
    <row r="10" spans="2:8" x14ac:dyDescent="0.25">
      <c r="B10" s="3" t="s">
        <v>11</v>
      </c>
      <c r="C10" s="13">
        <v>101</v>
      </c>
      <c r="D10" s="30">
        <v>12618</v>
      </c>
      <c r="E10" s="33">
        <v>3696</v>
      </c>
      <c r="F10" s="38">
        <v>2078</v>
      </c>
      <c r="G10" s="84">
        <f t="shared" si="0"/>
        <v>0.16468537010619749</v>
      </c>
    </row>
    <row r="11" spans="2:8" x14ac:dyDescent="0.25">
      <c r="B11" s="14" t="s">
        <v>12</v>
      </c>
      <c r="C11" s="13">
        <v>30</v>
      </c>
      <c r="D11" s="30">
        <v>1221</v>
      </c>
      <c r="E11" s="33">
        <v>260</v>
      </c>
      <c r="F11" s="38">
        <v>133</v>
      </c>
      <c r="G11" s="84">
        <f t="shared" si="0"/>
        <v>0.10892710892710893</v>
      </c>
    </row>
    <row r="12" spans="2:8" ht="15.75" thickBot="1" x14ac:dyDescent="0.3">
      <c r="B12" s="14" t="s">
        <v>23</v>
      </c>
      <c r="C12" s="50">
        <v>42</v>
      </c>
      <c r="D12" s="51">
        <v>4149</v>
      </c>
      <c r="E12" s="52">
        <v>717</v>
      </c>
      <c r="F12" s="53">
        <v>269</v>
      </c>
      <c r="G12" s="85">
        <f t="shared" si="0"/>
        <v>6.4834899975897808E-2</v>
      </c>
      <c r="H12" s="66"/>
    </row>
    <row r="13" spans="2:8" ht="15.75" thickBot="1" x14ac:dyDescent="0.3">
      <c r="B13" s="20" t="s">
        <v>13</v>
      </c>
      <c r="C13" s="22">
        <f t="shared" ref="C13:F13" si="1">SUM(C3:C12)</f>
        <v>591</v>
      </c>
      <c r="D13" s="31">
        <f t="shared" si="1"/>
        <v>33992</v>
      </c>
      <c r="E13" s="34">
        <f t="shared" si="1"/>
        <v>12040</v>
      </c>
      <c r="F13" s="39">
        <f t="shared" si="1"/>
        <v>5058</v>
      </c>
      <c r="G13" s="40">
        <f t="shared" si="0"/>
        <v>0.1487997175806072</v>
      </c>
    </row>
    <row r="17" spans="2:2" x14ac:dyDescent="0.25">
      <c r="B17" s="25" t="s">
        <v>28</v>
      </c>
    </row>
  </sheetData>
  <mergeCells count="1">
    <mergeCell ref="C1:G1"/>
  </mergeCells>
  <pageMargins left="0.25" right="0.25" top="0.75" bottom="0.75" header="0.3" footer="0.3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49"/>
  <sheetViews>
    <sheetView workbookViewId="0">
      <pane xSplit="2" ySplit="2" topLeftCell="X3" activePane="bottomRight" state="frozen"/>
      <selection pane="topRight" activeCell="B1" sqref="B1"/>
      <selection pane="bottomLeft" activeCell="A2" sqref="A2"/>
      <selection pane="bottomRight" activeCell="AB21" sqref="AB21"/>
    </sheetView>
  </sheetViews>
  <sheetFormatPr defaultRowHeight="15" x14ac:dyDescent="0.25"/>
  <cols>
    <col min="2" max="2" width="36.5703125" bestFit="1" customWidth="1"/>
    <col min="3" max="3" width="16.140625" customWidth="1"/>
    <col min="4" max="4" width="19.5703125" bestFit="1" customWidth="1"/>
    <col min="5" max="6" width="16.85546875" bestFit="1" customWidth="1"/>
    <col min="7" max="7" width="14.140625" bestFit="1" customWidth="1"/>
    <col min="8" max="8" width="11" bestFit="1" customWidth="1"/>
    <col min="9" max="9" width="14.42578125" bestFit="1" customWidth="1"/>
    <col min="10" max="10" width="16.85546875" bestFit="1" customWidth="1"/>
    <col min="11" max="11" width="17.7109375" customWidth="1"/>
    <col min="12" max="12" width="13.5703125" bestFit="1" customWidth="1"/>
    <col min="13" max="13" width="14.42578125" bestFit="1" customWidth="1"/>
    <col min="14" max="14" width="12.7109375" bestFit="1" customWidth="1"/>
    <col min="15" max="15" width="16.42578125" bestFit="1" customWidth="1"/>
    <col min="16" max="16" width="13.5703125" bestFit="1" customWidth="1"/>
    <col min="17" max="17" width="15.140625" bestFit="1" customWidth="1"/>
    <col min="18" max="18" width="11" bestFit="1" customWidth="1"/>
    <col min="19" max="19" width="11.42578125" customWidth="1"/>
    <col min="20" max="20" width="14.140625" customWidth="1"/>
    <col min="21" max="21" width="11.85546875" bestFit="1" customWidth="1"/>
    <col min="22" max="22" width="14.140625" bestFit="1" customWidth="1"/>
    <col min="23" max="23" width="12.42578125" bestFit="1" customWidth="1"/>
    <col min="24" max="24" width="11.28515625" bestFit="1" customWidth="1"/>
    <col min="25" max="25" width="10.5703125" customWidth="1"/>
    <col min="26" max="26" width="14.42578125" customWidth="1"/>
    <col min="27" max="27" width="13" customWidth="1"/>
    <col min="28" max="28" width="16.5703125" bestFit="1" customWidth="1"/>
    <col min="29" max="29" width="12.42578125" bestFit="1" customWidth="1"/>
    <col min="30" max="30" width="11.42578125" customWidth="1"/>
  </cols>
  <sheetData>
    <row r="1" spans="2:30" ht="15.75" thickBot="1" x14ac:dyDescent="0.3"/>
    <row r="2" spans="2:30" ht="15.75" thickBot="1" x14ac:dyDescent="0.3">
      <c r="C2" s="115" t="s">
        <v>14</v>
      </c>
      <c r="D2" s="116"/>
      <c r="E2" s="116"/>
      <c r="F2" s="116"/>
      <c r="G2" s="117"/>
      <c r="H2" s="115" t="s">
        <v>15</v>
      </c>
      <c r="I2" s="116"/>
      <c r="J2" s="116"/>
      <c r="K2" s="115" t="s">
        <v>16</v>
      </c>
      <c r="L2" s="116"/>
      <c r="M2" s="116"/>
      <c r="N2" s="116"/>
      <c r="O2" s="116"/>
      <c r="P2" s="116"/>
      <c r="Q2" s="117"/>
      <c r="R2" s="115" t="s">
        <v>17</v>
      </c>
      <c r="S2" s="116"/>
      <c r="T2" s="116"/>
      <c r="U2" s="116"/>
      <c r="V2" s="116"/>
      <c r="W2" s="117"/>
      <c r="X2" s="115" t="s">
        <v>35</v>
      </c>
      <c r="Y2" s="116"/>
      <c r="Z2" s="116"/>
      <c r="AA2" s="116"/>
      <c r="AB2" s="116"/>
      <c r="AC2" s="116"/>
      <c r="AD2" s="117"/>
    </row>
    <row r="3" spans="2:30" ht="75.75" thickBot="1" x14ac:dyDescent="0.3">
      <c r="B3" s="26" t="s">
        <v>1</v>
      </c>
      <c r="C3" s="82" t="s">
        <v>0</v>
      </c>
      <c r="D3" s="45" t="s">
        <v>21</v>
      </c>
      <c r="E3" s="6" t="s">
        <v>2</v>
      </c>
      <c r="F3" s="27" t="s">
        <v>24</v>
      </c>
      <c r="G3" s="27" t="s">
        <v>19</v>
      </c>
      <c r="H3" s="12" t="s">
        <v>0</v>
      </c>
      <c r="I3" s="7" t="s">
        <v>2</v>
      </c>
      <c r="J3" s="8" t="s">
        <v>24</v>
      </c>
      <c r="K3" s="110" t="s">
        <v>0</v>
      </c>
      <c r="L3" s="58" t="s">
        <v>22</v>
      </c>
      <c r="M3" s="59" t="s">
        <v>2</v>
      </c>
      <c r="N3" s="60" t="s">
        <v>24</v>
      </c>
      <c r="O3" s="60" t="s">
        <v>19</v>
      </c>
      <c r="P3" s="59" t="s">
        <v>25</v>
      </c>
      <c r="Q3" s="60" t="s">
        <v>26</v>
      </c>
      <c r="R3" s="12" t="s">
        <v>0</v>
      </c>
      <c r="S3" s="29" t="s">
        <v>27</v>
      </c>
      <c r="T3" s="32" t="s">
        <v>18</v>
      </c>
      <c r="U3" s="32" t="s">
        <v>20</v>
      </c>
      <c r="V3" s="32" t="s">
        <v>19</v>
      </c>
      <c r="W3" s="8" t="s">
        <v>25</v>
      </c>
      <c r="X3" s="82" t="s">
        <v>0</v>
      </c>
      <c r="Y3" s="45" t="s">
        <v>33</v>
      </c>
      <c r="Z3" s="6" t="s">
        <v>2</v>
      </c>
      <c r="AA3" s="27" t="s">
        <v>24</v>
      </c>
      <c r="AB3" s="27" t="s">
        <v>19</v>
      </c>
      <c r="AC3" s="6" t="s">
        <v>34</v>
      </c>
      <c r="AD3" s="10" t="s">
        <v>26</v>
      </c>
    </row>
    <row r="4" spans="2:30" x14ac:dyDescent="0.25">
      <c r="B4" s="95" t="s">
        <v>3</v>
      </c>
      <c r="C4" s="68">
        <v>23</v>
      </c>
      <c r="D4" s="68">
        <v>2930</v>
      </c>
      <c r="E4" s="69">
        <v>373</v>
      </c>
      <c r="F4" s="70">
        <v>165</v>
      </c>
      <c r="G4" s="54">
        <f>F4/D4</f>
        <v>5.6313993174061432E-2</v>
      </c>
      <c r="H4" s="35">
        <v>43</v>
      </c>
      <c r="I4" s="71">
        <v>976</v>
      </c>
      <c r="J4" s="72">
        <v>445</v>
      </c>
      <c r="K4" s="68">
        <v>62</v>
      </c>
      <c r="L4" s="68">
        <v>4273</v>
      </c>
      <c r="M4" s="69">
        <v>1226</v>
      </c>
      <c r="N4" s="73">
        <v>530</v>
      </c>
      <c r="O4" s="54">
        <f>N4/L4</f>
        <v>0.12403463608705827</v>
      </c>
      <c r="P4" s="74">
        <v>6629494.2000000002</v>
      </c>
      <c r="Q4" s="103">
        <v>2166243.4500000002</v>
      </c>
      <c r="R4" s="35">
        <v>62</v>
      </c>
      <c r="S4" s="36">
        <v>2610</v>
      </c>
      <c r="T4" s="37">
        <v>1288</v>
      </c>
      <c r="U4" s="37">
        <v>411</v>
      </c>
      <c r="V4" s="63">
        <f>U4/S4</f>
        <v>0.15747126436781608</v>
      </c>
      <c r="W4" s="75">
        <v>7116135.5999999996</v>
      </c>
      <c r="X4" s="67">
        <v>71</v>
      </c>
      <c r="Y4" s="68">
        <v>2183</v>
      </c>
      <c r="Z4" s="69">
        <v>1362</v>
      </c>
      <c r="AA4" s="73"/>
      <c r="AB4" s="54">
        <f>AA4/Y4</f>
        <v>0</v>
      </c>
      <c r="AC4" s="113">
        <v>7653624.2999999998</v>
      </c>
      <c r="AD4" s="92"/>
    </row>
    <row r="5" spans="2:30" x14ac:dyDescent="0.25">
      <c r="B5" s="3" t="s">
        <v>4</v>
      </c>
      <c r="C5" s="41">
        <v>54</v>
      </c>
      <c r="D5" s="41">
        <v>7057</v>
      </c>
      <c r="E5" s="1">
        <v>657</v>
      </c>
      <c r="F5" s="48">
        <v>356</v>
      </c>
      <c r="G5" s="55">
        <f t="shared" ref="G5" si="0">F5/D5</f>
        <v>5.0446365311038688E-2</v>
      </c>
      <c r="H5" s="13">
        <v>63</v>
      </c>
      <c r="I5" s="2">
        <v>866</v>
      </c>
      <c r="J5" s="4">
        <v>1033</v>
      </c>
      <c r="K5" s="41">
        <v>71</v>
      </c>
      <c r="L5" s="41">
        <v>6573</v>
      </c>
      <c r="M5" s="1">
        <v>1945</v>
      </c>
      <c r="N5" s="46">
        <v>990</v>
      </c>
      <c r="O5" s="55">
        <f t="shared" ref="O5:O18" si="1">N5/L5</f>
        <v>0.15061615700593337</v>
      </c>
      <c r="P5" s="57">
        <v>11110480.5</v>
      </c>
      <c r="Q5" s="104">
        <v>4067742.52</v>
      </c>
      <c r="R5" s="13">
        <v>88</v>
      </c>
      <c r="S5" s="30">
        <v>4640</v>
      </c>
      <c r="T5" s="33">
        <v>1861</v>
      </c>
      <c r="U5" s="38">
        <v>917</v>
      </c>
      <c r="V5" s="64">
        <f t="shared" ref="V5:V18" si="2">U5/S5</f>
        <v>0.19762931034482759</v>
      </c>
      <c r="W5" s="65">
        <v>10863170.33</v>
      </c>
      <c r="X5" s="11">
        <v>109</v>
      </c>
      <c r="Y5" s="41">
        <v>4071</v>
      </c>
      <c r="Z5" s="1">
        <v>1829</v>
      </c>
      <c r="AA5" s="46"/>
      <c r="AB5" s="55">
        <f t="shared" ref="AB5:AB18" si="3">AA5/Y5</f>
        <v>0</v>
      </c>
      <c r="AC5" s="57">
        <v>10969230.83</v>
      </c>
      <c r="AD5" s="93"/>
    </row>
    <row r="6" spans="2:30" ht="16.149999999999999" customHeight="1" x14ac:dyDescent="0.25">
      <c r="B6" s="3" t="s">
        <v>5</v>
      </c>
      <c r="C6" s="41" t="s">
        <v>6</v>
      </c>
      <c r="D6" s="41" t="s">
        <v>6</v>
      </c>
      <c r="E6" s="1" t="s">
        <v>6</v>
      </c>
      <c r="F6" s="48" t="s">
        <v>6</v>
      </c>
      <c r="G6" s="55" t="s">
        <v>6</v>
      </c>
      <c r="H6" s="13">
        <v>67</v>
      </c>
      <c r="I6" s="2">
        <v>714</v>
      </c>
      <c r="J6" s="4">
        <v>282</v>
      </c>
      <c r="K6" s="41">
        <v>79</v>
      </c>
      <c r="L6" s="41">
        <v>3103</v>
      </c>
      <c r="M6" s="1">
        <v>968</v>
      </c>
      <c r="N6" s="46">
        <v>248</v>
      </c>
      <c r="O6" s="55">
        <f t="shared" si="1"/>
        <v>7.9922655494682568E-2</v>
      </c>
      <c r="P6" s="57">
        <v>5862651.9000000004</v>
      </c>
      <c r="Q6" s="104">
        <v>1080075.1499999999</v>
      </c>
      <c r="R6" s="13">
        <v>73</v>
      </c>
      <c r="S6" s="30">
        <v>2031</v>
      </c>
      <c r="T6" s="33">
        <v>988</v>
      </c>
      <c r="U6" s="38">
        <v>111</v>
      </c>
      <c r="V6" s="64">
        <f t="shared" si="2"/>
        <v>5.4652880354505169E-2</v>
      </c>
      <c r="W6" s="65">
        <v>6185899.6500000004</v>
      </c>
      <c r="X6" s="11">
        <v>72</v>
      </c>
      <c r="Y6" s="41">
        <v>1665</v>
      </c>
      <c r="Z6" s="1">
        <v>865</v>
      </c>
      <c r="AA6" s="46"/>
      <c r="AB6" s="55">
        <f t="shared" si="3"/>
        <v>0</v>
      </c>
      <c r="AC6" s="111">
        <v>5607616.3499999996</v>
      </c>
      <c r="AD6" s="93"/>
    </row>
    <row r="7" spans="2:30" x14ac:dyDescent="0.25">
      <c r="B7" s="3" t="s">
        <v>7</v>
      </c>
      <c r="C7" s="41" t="s">
        <v>6</v>
      </c>
      <c r="D7" s="41" t="s">
        <v>6</v>
      </c>
      <c r="E7" s="1" t="s">
        <v>6</v>
      </c>
      <c r="F7" s="48" t="s">
        <v>6</v>
      </c>
      <c r="G7" s="55" t="s">
        <v>6</v>
      </c>
      <c r="H7" s="13">
        <v>40</v>
      </c>
      <c r="I7" s="2">
        <v>768</v>
      </c>
      <c r="J7" s="4">
        <v>324</v>
      </c>
      <c r="K7" s="41">
        <v>40</v>
      </c>
      <c r="L7" s="41">
        <v>1829</v>
      </c>
      <c r="M7" s="1">
        <v>1045</v>
      </c>
      <c r="N7" s="46">
        <v>466</v>
      </c>
      <c r="O7" s="55">
        <f t="shared" si="1"/>
        <v>0.2547840349917988</v>
      </c>
      <c r="P7" s="57">
        <v>5945744.7000000002</v>
      </c>
      <c r="Q7" s="104">
        <v>1860979.05</v>
      </c>
      <c r="R7" s="13">
        <v>63</v>
      </c>
      <c r="S7" s="30">
        <v>1095</v>
      </c>
      <c r="T7" s="33">
        <v>1093</v>
      </c>
      <c r="U7" s="38">
        <v>461</v>
      </c>
      <c r="V7" s="64">
        <f t="shared" si="2"/>
        <v>0.42100456621004567</v>
      </c>
      <c r="W7" s="65">
        <v>6031030.9500000002</v>
      </c>
      <c r="X7" s="11">
        <v>70</v>
      </c>
      <c r="Y7" s="41">
        <v>981</v>
      </c>
      <c r="Z7" s="1">
        <v>1114</v>
      </c>
      <c r="AA7" s="46"/>
      <c r="AB7" s="55">
        <f t="shared" si="3"/>
        <v>0</v>
      </c>
      <c r="AC7" s="57">
        <v>6300972.2999999998</v>
      </c>
      <c r="AD7" s="93"/>
    </row>
    <row r="8" spans="2:30" x14ac:dyDescent="0.25">
      <c r="B8" s="3" t="s">
        <v>8</v>
      </c>
      <c r="C8" s="41" t="s">
        <v>6</v>
      </c>
      <c r="D8" s="41" t="s">
        <v>6</v>
      </c>
      <c r="E8" s="1" t="s">
        <v>6</v>
      </c>
      <c r="F8" s="48" t="s">
        <v>6</v>
      </c>
      <c r="G8" s="55" t="s">
        <v>6</v>
      </c>
      <c r="H8" s="13" t="s">
        <v>6</v>
      </c>
      <c r="I8" s="2" t="s">
        <v>6</v>
      </c>
      <c r="J8" s="4" t="s">
        <v>6</v>
      </c>
      <c r="K8" s="41">
        <v>56</v>
      </c>
      <c r="L8" s="41">
        <v>3496</v>
      </c>
      <c r="M8" s="1">
        <v>73</v>
      </c>
      <c r="N8" s="46">
        <v>838</v>
      </c>
      <c r="O8" s="55">
        <f t="shared" si="1"/>
        <v>0.2397025171624714</v>
      </c>
      <c r="P8" s="57">
        <v>4999547.7</v>
      </c>
      <c r="Q8" s="104">
        <v>1552311.6</v>
      </c>
      <c r="R8" s="13">
        <v>73</v>
      </c>
      <c r="S8" s="30">
        <v>2156</v>
      </c>
      <c r="T8" s="33">
        <v>1087</v>
      </c>
      <c r="U8" s="38">
        <v>360</v>
      </c>
      <c r="V8" s="64">
        <f t="shared" si="2"/>
        <v>0.16697588126159554</v>
      </c>
      <c r="W8" s="65">
        <v>6322988.7000000002</v>
      </c>
      <c r="X8" s="11">
        <v>88</v>
      </c>
      <c r="Y8" s="41">
        <v>1825</v>
      </c>
      <c r="Z8" s="1">
        <v>965</v>
      </c>
      <c r="AA8" s="46"/>
      <c r="AB8" s="55">
        <f t="shared" si="3"/>
        <v>0</v>
      </c>
      <c r="AC8" s="111">
        <v>5786953.2000000002</v>
      </c>
      <c r="AD8" s="93"/>
    </row>
    <row r="9" spans="2:30" x14ac:dyDescent="0.25">
      <c r="B9" s="3" t="s">
        <v>9</v>
      </c>
      <c r="C9" s="41" t="s">
        <v>6</v>
      </c>
      <c r="D9" s="41" t="s">
        <v>6</v>
      </c>
      <c r="E9" s="1" t="s">
        <v>6</v>
      </c>
      <c r="F9" s="48" t="s">
        <v>6</v>
      </c>
      <c r="G9" s="55" t="s">
        <v>6</v>
      </c>
      <c r="H9" s="13" t="s">
        <v>6</v>
      </c>
      <c r="I9" s="2" t="s">
        <v>6</v>
      </c>
      <c r="J9" s="4" t="s">
        <v>6</v>
      </c>
      <c r="K9" s="41">
        <v>10</v>
      </c>
      <c r="L9" s="41">
        <v>2410</v>
      </c>
      <c r="M9" s="1">
        <v>93</v>
      </c>
      <c r="N9" s="46">
        <v>49</v>
      </c>
      <c r="O9" s="55">
        <f t="shared" si="1"/>
        <v>2.033195020746888E-2</v>
      </c>
      <c r="P9" s="57">
        <v>528416</v>
      </c>
      <c r="Q9" s="104">
        <v>189291.9</v>
      </c>
      <c r="R9" s="13">
        <v>14</v>
      </c>
      <c r="S9" s="30">
        <v>1474</v>
      </c>
      <c r="T9" s="33">
        <v>221</v>
      </c>
      <c r="U9" s="38">
        <v>55</v>
      </c>
      <c r="V9" s="64">
        <f t="shared" si="2"/>
        <v>3.7313432835820892E-2</v>
      </c>
      <c r="W9" s="65">
        <v>1225180.71</v>
      </c>
      <c r="X9" s="11">
        <v>23</v>
      </c>
      <c r="Y9" s="41">
        <v>1269</v>
      </c>
      <c r="Z9" s="1">
        <v>346</v>
      </c>
      <c r="AA9" s="46"/>
      <c r="AB9" s="55">
        <f t="shared" si="3"/>
        <v>0</v>
      </c>
      <c r="AC9" s="57">
        <v>1986455.54</v>
      </c>
      <c r="AD9" s="93"/>
    </row>
    <row r="10" spans="2:30" x14ac:dyDescent="0.25">
      <c r="B10" s="3" t="s">
        <v>10</v>
      </c>
      <c r="C10" s="41" t="s">
        <v>6</v>
      </c>
      <c r="D10" s="41" t="s">
        <v>6</v>
      </c>
      <c r="E10" s="1" t="s">
        <v>6</v>
      </c>
      <c r="F10" s="48" t="s">
        <v>6</v>
      </c>
      <c r="G10" s="55" t="s">
        <v>6</v>
      </c>
      <c r="H10" s="13" t="s">
        <v>6</v>
      </c>
      <c r="I10" s="2" t="s">
        <v>6</v>
      </c>
      <c r="J10" s="4" t="s">
        <v>6</v>
      </c>
      <c r="K10" s="41">
        <v>26</v>
      </c>
      <c r="L10" s="41">
        <v>3311</v>
      </c>
      <c r="M10" s="1">
        <v>640</v>
      </c>
      <c r="N10" s="46">
        <v>172</v>
      </c>
      <c r="O10" s="55">
        <f t="shared" si="1"/>
        <v>5.1948051948051951E-2</v>
      </c>
      <c r="P10" s="57">
        <v>3464673.45</v>
      </c>
      <c r="Q10" s="104">
        <v>541339.05000000005</v>
      </c>
      <c r="R10" s="13">
        <v>45</v>
      </c>
      <c r="S10" s="30">
        <v>1998</v>
      </c>
      <c r="T10" s="33">
        <v>829</v>
      </c>
      <c r="U10" s="38">
        <v>263</v>
      </c>
      <c r="V10" s="64">
        <f t="shared" si="2"/>
        <v>0.13163163163163163</v>
      </c>
      <c r="W10" s="65">
        <v>4638949.3499999996</v>
      </c>
      <c r="X10" s="11">
        <v>60</v>
      </c>
      <c r="Y10" s="41">
        <v>1743</v>
      </c>
      <c r="Z10" s="1">
        <v>738</v>
      </c>
      <c r="AA10" s="46"/>
      <c r="AB10" s="55">
        <f t="shared" si="3"/>
        <v>0</v>
      </c>
      <c r="AC10" s="111">
        <v>4158132.3</v>
      </c>
      <c r="AD10" s="93"/>
    </row>
    <row r="11" spans="2:30" x14ac:dyDescent="0.25">
      <c r="B11" s="3" t="s">
        <v>11</v>
      </c>
      <c r="C11" s="41" t="s">
        <v>6</v>
      </c>
      <c r="D11" s="41" t="s">
        <v>6</v>
      </c>
      <c r="E11" s="1" t="s">
        <v>6</v>
      </c>
      <c r="F11" s="48" t="s">
        <v>6</v>
      </c>
      <c r="G11" s="55" t="s">
        <v>6</v>
      </c>
      <c r="H11" s="13" t="s">
        <v>6</v>
      </c>
      <c r="I11" s="2" t="s">
        <v>6</v>
      </c>
      <c r="J11" s="4" t="s">
        <v>6</v>
      </c>
      <c r="K11" s="41">
        <v>85</v>
      </c>
      <c r="L11" s="41">
        <v>16662</v>
      </c>
      <c r="M11" s="1">
        <v>3011</v>
      </c>
      <c r="N11" s="46">
        <v>2126</v>
      </c>
      <c r="O11" s="55">
        <f t="shared" si="1"/>
        <v>0.12759572680350498</v>
      </c>
      <c r="P11" s="57">
        <v>17340785.699999999</v>
      </c>
      <c r="Q11" s="104">
        <v>8320813.2000000002</v>
      </c>
      <c r="R11" s="13">
        <v>101</v>
      </c>
      <c r="S11" s="30">
        <v>12618</v>
      </c>
      <c r="T11" s="33">
        <v>3696</v>
      </c>
      <c r="U11" s="38">
        <v>2078</v>
      </c>
      <c r="V11" s="64">
        <f t="shared" si="2"/>
        <v>0.16468537010619749</v>
      </c>
      <c r="W11" s="65">
        <v>20979934.5</v>
      </c>
      <c r="X11" s="11">
        <v>113</v>
      </c>
      <c r="Y11" s="97">
        <v>10894</v>
      </c>
      <c r="Z11" s="1">
        <v>4055</v>
      </c>
      <c r="AA11" s="46"/>
      <c r="AB11" s="55">
        <f>AA11/Y16</f>
        <v>0</v>
      </c>
      <c r="AC11" s="111">
        <v>23363049.149999999</v>
      </c>
      <c r="AD11" s="93"/>
    </row>
    <row r="12" spans="2:30" x14ac:dyDescent="0.25">
      <c r="B12" s="14" t="s">
        <v>12</v>
      </c>
      <c r="C12" s="42" t="s">
        <v>6</v>
      </c>
      <c r="D12" s="42" t="s">
        <v>6</v>
      </c>
      <c r="E12" s="16" t="s">
        <v>6</v>
      </c>
      <c r="F12" s="49" t="s">
        <v>6</v>
      </c>
      <c r="G12" s="55" t="s">
        <v>6</v>
      </c>
      <c r="H12" s="17" t="s">
        <v>6</v>
      </c>
      <c r="I12" s="18" t="s">
        <v>6</v>
      </c>
      <c r="J12" s="19" t="s">
        <v>6</v>
      </c>
      <c r="K12" s="42">
        <v>16</v>
      </c>
      <c r="L12" s="42">
        <v>2259</v>
      </c>
      <c r="M12" s="16">
        <v>136</v>
      </c>
      <c r="N12" s="47">
        <v>78</v>
      </c>
      <c r="O12" s="55">
        <f t="shared" si="1"/>
        <v>3.4528552456839307E-2</v>
      </c>
      <c r="P12" s="57">
        <v>361098.15</v>
      </c>
      <c r="Q12" s="104">
        <v>159449.85</v>
      </c>
      <c r="R12" s="13">
        <v>30</v>
      </c>
      <c r="S12" s="30">
        <v>1221</v>
      </c>
      <c r="T12" s="33">
        <v>260</v>
      </c>
      <c r="U12" s="38">
        <v>133</v>
      </c>
      <c r="V12" s="64">
        <f t="shared" si="2"/>
        <v>0.10892710892710893</v>
      </c>
      <c r="W12" s="65">
        <v>1467577.65</v>
      </c>
      <c r="X12" s="15">
        <v>33</v>
      </c>
      <c r="Y12" s="42">
        <v>1096</v>
      </c>
      <c r="Z12" s="16">
        <v>247</v>
      </c>
      <c r="AA12" s="47"/>
      <c r="AB12" s="55">
        <f t="shared" si="3"/>
        <v>0</v>
      </c>
      <c r="AC12" s="111">
        <v>1401364.65</v>
      </c>
      <c r="AD12" s="93"/>
    </row>
    <row r="13" spans="2:30" x14ac:dyDescent="0.25">
      <c r="B13" s="14" t="s">
        <v>23</v>
      </c>
      <c r="C13" s="41" t="s">
        <v>6</v>
      </c>
      <c r="D13" s="1" t="s">
        <v>6</v>
      </c>
      <c r="E13" s="1" t="s">
        <v>6</v>
      </c>
      <c r="F13" s="1" t="s">
        <v>6</v>
      </c>
      <c r="G13" s="55" t="s">
        <v>6</v>
      </c>
      <c r="H13" s="13" t="s">
        <v>6</v>
      </c>
      <c r="I13" s="2" t="s">
        <v>6</v>
      </c>
      <c r="J13" s="4" t="s">
        <v>6</v>
      </c>
      <c r="K13" s="41" t="s">
        <v>6</v>
      </c>
      <c r="L13" s="1" t="s">
        <v>6</v>
      </c>
      <c r="M13" s="1" t="s">
        <v>6</v>
      </c>
      <c r="N13" s="88" t="s">
        <v>6</v>
      </c>
      <c r="O13" s="87" t="s">
        <v>6</v>
      </c>
      <c r="P13" s="57" t="s">
        <v>6</v>
      </c>
      <c r="Q13" s="105" t="s">
        <v>6</v>
      </c>
      <c r="R13" s="13">
        <v>42</v>
      </c>
      <c r="S13" s="2">
        <v>4149</v>
      </c>
      <c r="T13" s="2">
        <v>717</v>
      </c>
      <c r="U13" s="89">
        <v>269</v>
      </c>
      <c r="V13" s="90">
        <f t="shared" si="2"/>
        <v>6.4834899975897808E-2</v>
      </c>
      <c r="W13" s="65">
        <v>1979487.93</v>
      </c>
      <c r="X13" s="11">
        <v>153</v>
      </c>
      <c r="Y13" s="1">
        <v>3676</v>
      </c>
      <c r="Z13" s="1">
        <v>1998</v>
      </c>
      <c r="AA13" s="88"/>
      <c r="AB13" s="55">
        <f t="shared" si="3"/>
        <v>0</v>
      </c>
      <c r="AC13" s="57">
        <v>11404083.390000001</v>
      </c>
      <c r="AD13" s="94"/>
    </row>
    <row r="14" spans="2:30" x14ac:dyDescent="0.25">
      <c r="B14" s="3" t="s">
        <v>29</v>
      </c>
      <c r="C14" s="41" t="s">
        <v>6</v>
      </c>
      <c r="D14" s="1" t="s">
        <v>6</v>
      </c>
      <c r="E14" s="1" t="s">
        <v>6</v>
      </c>
      <c r="F14" s="1" t="s">
        <v>6</v>
      </c>
      <c r="G14" s="55" t="s">
        <v>6</v>
      </c>
      <c r="H14" s="13" t="s">
        <v>6</v>
      </c>
      <c r="I14" s="2" t="s">
        <v>6</v>
      </c>
      <c r="J14" s="4" t="s">
        <v>6</v>
      </c>
      <c r="K14" s="41" t="s">
        <v>6</v>
      </c>
      <c r="L14" s="1" t="s">
        <v>6</v>
      </c>
      <c r="M14" s="1" t="s">
        <v>6</v>
      </c>
      <c r="N14" s="88" t="s">
        <v>6</v>
      </c>
      <c r="O14" s="87" t="s">
        <v>6</v>
      </c>
      <c r="P14" s="57" t="s">
        <v>6</v>
      </c>
      <c r="Q14" s="105" t="s">
        <v>6</v>
      </c>
      <c r="R14" s="13" t="s">
        <v>6</v>
      </c>
      <c r="S14" s="2" t="s">
        <v>6</v>
      </c>
      <c r="T14" s="2" t="s">
        <v>6</v>
      </c>
      <c r="U14" s="89" t="s">
        <v>6</v>
      </c>
      <c r="V14" s="90" t="s">
        <v>6</v>
      </c>
      <c r="W14" s="65" t="s">
        <v>6</v>
      </c>
      <c r="X14" s="11">
        <v>33</v>
      </c>
      <c r="Y14" s="1">
        <v>9623</v>
      </c>
      <c r="Z14" s="1">
        <v>1203</v>
      </c>
      <c r="AA14" s="88"/>
      <c r="AB14" s="55">
        <f t="shared" si="3"/>
        <v>0</v>
      </c>
      <c r="AC14" s="111">
        <v>6539162.7000000002</v>
      </c>
      <c r="AD14" s="94"/>
    </row>
    <row r="15" spans="2:30" x14ac:dyDescent="0.25">
      <c r="B15" s="3" t="s">
        <v>30</v>
      </c>
      <c r="C15" s="41" t="s">
        <v>6</v>
      </c>
      <c r="D15" s="1" t="s">
        <v>6</v>
      </c>
      <c r="E15" s="1" t="s">
        <v>6</v>
      </c>
      <c r="F15" s="1" t="s">
        <v>6</v>
      </c>
      <c r="G15" s="55" t="s">
        <v>6</v>
      </c>
      <c r="H15" s="13" t="s">
        <v>6</v>
      </c>
      <c r="I15" s="2" t="s">
        <v>6</v>
      </c>
      <c r="J15" s="4" t="s">
        <v>6</v>
      </c>
      <c r="K15" s="41" t="s">
        <v>6</v>
      </c>
      <c r="L15" s="1" t="s">
        <v>6</v>
      </c>
      <c r="M15" s="1" t="s">
        <v>6</v>
      </c>
      <c r="N15" s="88" t="s">
        <v>6</v>
      </c>
      <c r="O15" s="87" t="s">
        <v>6</v>
      </c>
      <c r="P15" s="57" t="s">
        <v>6</v>
      </c>
      <c r="Q15" s="105" t="s">
        <v>6</v>
      </c>
      <c r="R15" s="13" t="s">
        <v>6</v>
      </c>
      <c r="S15" s="2" t="s">
        <v>6</v>
      </c>
      <c r="T15" s="2" t="s">
        <v>6</v>
      </c>
      <c r="U15" s="89" t="s">
        <v>6</v>
      </c>
      <c r="V15" s="90" t="s">
        <v>6</v>
      </c>
      <c r="W15" s="65" t="s">
        <v>6</v>
      </c>
      <c r="X15" s="11">
        <v>81</v>
      </c>
      <c r="Y15" s="1">
        <v>1817</v>
      </c>
      <c r="Z15" s="1">
        <v>1243</v>
      </c>
      <c r="AA15" s="88"/>
      <c r="AB15" s="55">
        <f t="shared" si="3"/>
        <v>0</v>
      </c>
      <c r="AC15" s="57">
        <v>7118396.25</v>
      </c>
      <c r="AD15" s="94"/>
    </row>
    <row r="16" spans="2:30" x14ac:dyDescent="0.25">
      <c r="B16" s="3" t="s">
        <v>31</v>
      </c>
      <c r="C16" s="41" t="s">
        <v>6</v>
      </c>
      <c r="D16" s="1" t="s">
        <v>6</v>
      </c>
      <c r="E16" s="1" t="s">
        <v>6</v>
      </c>
      <c r="F16" s="1" t="s">
        <v>6</v>
      </c>
      <c r="G16" s="55" t="s">
        <v>6</v>
      </c>
      <c r="H16" s="13" t="s">
        <v>6</v>
      </c>
      <c r="I16" s="2" t="s">
        <v>6</v>
      </c>
      <c r="J16" s="4" t="s">
        <v>6</v>
      </c>
      <c r="K16" s="41" t="s">
        <v>6</v>
      </c>
      <c r="L16" s="1" t="s">
        <v>6</v>
      </c>
      <c r="M16" s="1" t="s">
        <v>6</v>
      </c>
      <c r="N16" s="88" t="s">
        <v>6</v>
      </c>
      <c r="O16" s="87" t="s">
        <v>6</v>
      </c>
      <c r="P16" s="57" t="s">
        <v>6</v>
      </c>
      <c r="Q16" s="105" t="s">
        <v>6</v>
      </c>
      <c r="R16" s="13" t="s">
        <v>6</v>
      </c>
      <c r="S16" s="2" t="s">
        <v>6</v>
      </c>
      <c r="T16" s="2" t="s">
        <v>6</v>
      </c>
      <c r="U16" s="89" t="s">
        <v>6</v>
      </c>
      <c r="V16" s="90" t="s">
        <v>6</v>
      </c>
      <c r="W16" s="65" t="s">
        <v>6</v>
      </c>
      <c r="X16" s="11">
        <v>65</v>
      </c>
      <c r="Y16" s="41">
        <v>3029</v>
      </c>
      <c r="Z16" s="1">
        <v>1157</v>
      </c>
      <c r="AA16" s="88"/>
      <c r="AB16" s="55">
        <f t="shared" si="3"/>
        <v>0</v>
      </c>
      <c r="AC16" s="57">
        <v>6413537.5499999998</v>
      </c>
      <c r="AD16" s="94"/>
    </row>
    <row r="17" spans="1:30" ht="15.75" thickBot="1" x14ac:dyDescent="0.3">
      <c r="B17" s="96" t="s">
        <v>32</v>
      </c>
      <c r="C17" s="42" t="s">
        <v>6</v>
      </c>
      <c r="D17" s="16" t="s">
        <v>6</v>
      </c>
      <c r="E17" s="16" t="s">
        <v>6</v>
      </c>
      <c r="F17" s="16" t="s">
        <v>6</v>
      </c>
      <c r="G17" s="109" t="s">
        <v>6</v>
      </c>
      <c r="H17" s="78" t="s">
        <v>6</v>
      </c>
      <c r="I17" s="79" t="s">
        <v>6</v>
      </c>
      <c r="J17" s="80" t="s">
        <v>6</v>
      </c>
      <c r="K17" s="42" t="s">
        <v>6</v>
      </c>
      <c r="L17" s="16" t="s">
        <v>6</v>
      </c>
      <c r="M17" s="16" t="s">
        <v>6</v>
      </c>
      <c r="N17" s="100" t="s">
        <v>6</v>
      </c>
      <c r="O17" s="99" t="s">
        <v>6</v>
      </c>
      <c r="P17" s="86" t="s">
        <v>6</v>
      </c>
      <c r="Q17" s="106" t="s">
        <v>6</v>
      </c>
      <c r="R17" s="78" t="s">
        <v>6</v>
      </c>
      <c r="S17" s="79" t="s">
        <v>6</v>
      </c>
      <c r="T17" s="79" t="s">
        <v>6</v>
      </c>
      <c r="U17" s="107" t="s">
        <v>6</v>
      </c>
      <c r="V17" s="108" t="s">
        <v>6</v>
      </c>
      <c r="W17" s="81" t="s">
        <v>6</v>
      </c>
      <c r="X17" s="76">
        <v>15</v>
      </c>
      <c r="Y17" s="77">
        <v>2163</v>
      </c>
      <c r="Z17" s="77">
        <v>118</v>
      </c>
      <c r="AA17" s="101"/>
      <c r="AB17" s="55">
        <f t="shared" si="3"/>
        <v>0</v>
      </c>
      <c r="AC17" s="112">
        <v>895003.2</v>
      </c>
      <c r="AD17" s="102"/>
    </row>
    <row r="18" spans="1:30" ht="15.75" thickBot="1" x14ac:dyDescent="0.3">
      <c r="B18" s="98" t="s">
        <v>13</v>
      </c>
      <c r="C18" s="9">
        <f>C4+C5</f>
        <v>77</v>
      </c>
      <c r="D18" s="43">
        <f>SUM(D4:D17)</f>
        <v>9987</v>
      </c>
      <c r="E18" s="21">
        <v>1030</v>
      </c>
      <c r="F18" s="28">
        <v>521</v>
      </c>
      <c r="G18" s="44">
        <f t="shared" ref="G18" si="4">F18/D18</f>
        <v>5.2167818163612698E-2</v>
      </c>
      <c r="H18" s="22">
        <f>H4+H5+H6+H7</f>
        <v>213</v>
      </c>
      <c r="I18" s="23">
        <v>3324</v>
      </c>
      <c r="J18" s="24">
        <v>2084</v>
      </c>
      <c r="K18" s="9">
        <f>SUM(K4:K17)</f>
        <v>445</v>
      </c>
      <c r="L18" s="43">
        <f>SUM(L4:L17)</f>
        <v>43916</v>
      </c>
      <c r="M18" s="21">
        <f>SUM(M4:M17)</f>
        <v>9137</v>
      </c>
      <c r="N18" s="28">
        <f>SUM(N4:N17)</f>
        <v>5497</v>
      </c>
      <c r="O18" s="56">
        <f t="shared" si="1"/>
        <v>0.12517078058110939</v>
      </c>
      <c r="P18" s="61">
        <f t="shared" ref="P18:U18" si="5">SUM(P4:P17)</f>
        <v>56242892.300000004</v>
      </c>
      <c r="Q18" s="62">
        <f t="shared" si="5"/>
        <v>19938245.770000003</v>
      </c>
      <c r="R18" s="22">
        <f t="shared" si="5"/>
        <v>591</v>
      </c>
      <c r="S18" s="31">
        <f t="shared" si="5"/>
        <v>33992</v>
      </c>
      <c r="T18" s="34">
        <f t="shared" si="5"/>
        <v>12040</v>
      </c>
      <c r="U18" s="39">
        <f t="shared" si="5"/>
        <v>5058</v>
      </c>
      <c r="V18" s="40">
        <f t="shared" si="2"/>
        <v>0.1487997175806072</v>
      </c>
      <c r="W18" s="91">
        <f>SUM(W4:W17)</f>
        <v>66810355.369999997</v>
      </c>
      <c r="X18" s="9">
        <f>SUM(X4:X17)</f>
        <v>986</v>
      </c>
      <c r="Y18" s="43">
        <f>SUM(Y4:Y17)</f>
        <v>46035</v>
      </c>
      <c r="Z18" s="21">
        <f>SUM(Z4:Z17)</f>
        <v>17240</v>
      </c>
      <c r="AA18" s="28">
        <f>SUM(AA4:AA17)</f>
        <v>0</v>
      </c>
      <c r="AB18" s="56">
        <f t="shared" si="3"/>
        <v>0</v>
      </c>
      <c r="AC18" s="61">
        <f>SUM(AC4:AC17)</f>
        <v>99597581.709999993</v>
      </c>
      <c r="AD18" s="62">
        <f>SUM(AD4:AD17)</f>
        <v>0</v>
      </c>
    </row>
    <row r="22" spans="1:30" x14ac:dyDescent="0.25">
      <c r="B22" s="25" t="s">
        <v>36</v>
      </c>
    </row>
    <row r="24" spans="1:30" x14ac:dyDescent="0.25">
      <c r="C24" t="s">
        <v>3</v>
      </c>
      <c r="D24" t="s">
        <v>4</v>
      </c>
      <c r="E24" t="s">
        <v>5</v>
      </c>
      <c r="F24" t="s">
        <v>7</v>
      </c>
      <c r="G24" t="s">
        <v>8</v>
      </c>
      <c r="H24" t="s">
        <v>9</v>
      </c>
      <c r="I24" t="s">
        <v>10</v>
      </c>
      <c r="J24" t="s">
        <v>11</v>
      </c>
      <c r="K24" t="s">
        <v>12</v>
      </c>
      <c r="L24" t="s">
        <v>23</v>
      </c>
      <c r="M24" t="s">
        <v>29</v>
      </c>
      <c r="N24" t="s">
        <v>30</v>
      </c>
      <c r="O24" t="s">
        <v>31</v>
      </c>
      <c r="P24" t="s">
        <v>32</v>
      </c>
    </row>
    <row r="25" spans="1:30" x14ac:dyDescent="0.25">
      <c r="A25" s="118" t="s">
        <v>14</v>
      </c>
      <c r="B25" t="s">
        <v>0</v>
      </c>
      <c r="C25">
        <v>23</v>
      </c>
      <c r="D25">
        <v>54</v>
      </c>
    </row>
    <row r="26" spans="1:30" x14ac:dyDescent="0.25">
      <c r="A26" s="118"/>
      <c r="B26" t="s">
        <v>37</v>
      </c>
      <c r="C26">
        <v>2930</v>
      </c>
      <c r="D26">
        <v>7057</v>
      </c>
    </row>
    <row r="27" spans="1:30" x14ac:dyDescent="0.25">
      <c r="A27" s="118"/>
      <c r="B27" t="s">
        <v>2</v>
      </c>
      <c r="C27">
        <v>373</v>
      </c>
      <c r="D27">
        <v>657</v>
      </c>
    </row>
    <row r="28" spans="1:30" x14ac:dyDescent="0.25">
      <c r="A28" s="118"/>
      <c r="B28" t="s">
        <v>38</v>
      </c>
      <c r="C28">
        <v>165</v>
      </c>
      <c r="D28">
        <v>356</v>
      </c>
    </row>
    <row r="29" spans="1:30" x14ac:dyDescent="0.25">
      <c r="A29" s="118"/>
      <c r="B29" t="s">
        <v>39</v>
      </c>
      <c r="C29" s="114">
        <f>C28/C26</f>
        <v>5.6313993174061432E-2</v>
      </c>
      <c r="D29" s="114">
        <f>D28/D26</f>
        <v>5.0446365311038688E-2</v>
      </c>
      <c r="E29" s="114"/>
      <c r="F29" s="114"/>
      <c r="G29" s="114"/>
      <c r="H29" s="114"/>
      <c r="I29" s="114"/>
      <c r="J29" s="114"/>
      <c r="K29" s="114"/>
      <c r="L29" s="114"/>
      <c r="M29" s="114"/>
      <c r="N29" s="114"/>
      <c r="O29" s="114"/>
      <c r="P29" s="114"/>
    </row>
    <row r="30" spans="1:30" x14ac:dyDescent="0.25">
      <c r="B30" t="s">
        <v>0</v>
      </c>
    </row>
    <row r="31" spans="1:30" x14ac:dyDescent="0.25">
      <c r="B31" t="s">
        <v>37</v>
      </c>
    </row>
    <row r="32" spans="1:30" x14ac:dyDescent="0.25">
      <c r="B32" t="s">
        <v>2</v>
      </c>
    </row>
    <row r="33" spans="2:2" x14ac:dyDescent="0.25">
      <c r="B33" t="s">
        <v>38</v>
      </c>
    </row>
    <row r="34" spans="2:2" x14ac:dyDescent="0.25">
      <c r="B34" t="s">
        <v>39</v>
      </c>
    </row>
    <row r="35" spans="2:2" x14ac:dyDescent="0.25">
      <c r="B35" t="s">
        <v>0</v>
      </c>
    </row>
    <row r="36" spans="2:2" x14ac:dyDescent="0.25">
      <c r="B36" t="s">
        <v>37</v>
      </c>
    </row>
    <row r="37" spans="2:2" x14ac:dyDescent="0.25">
      <c r="B37" t="s">
        <v>2</v>
      </c>
    </row>
    <row r="38" spans="2:2" x14ac:dyDescent="0.25">
      <c r="B38" t="s">
        <v>38</v>
      </c>
    </row>
    <row r="39" spans="2:2" x14ac:dyDescent="0.25">
      <c r="B39" t="s">
        <v>39</v>
      </c>
    </row>
    <row r="40" spans="2:2" x14ac:dyDescent="0.25">
      <c r="B40" t="s">
        <v>0</v>
      </c>
    </row>
    <row r="41" spans="2:2" x14ac:dyDescent="0.25">
      <c r="B41" t="s">
        <v>37</v>
      </c>
    </row>
    <row r="42" spans="2:2" x14ac:dyDescent="0.25">
      <c r="B42" t="s">
        <v>2</v>
      </c>
    </row>
    <row r="43" spans="2:2" x14ac:dyDescent="0.25">
      <c r="B43" t="s">
        <v>38</v>
      </c>
    </row>
    <row r="44" spans="2:2" x14ac:dyDescent="0.25">
      <c r="B44" t="s">
        <v>39</v>
      </c>
    </row>
    <row r="45" spans="2:2" x14ac:dyDescent="0.25">
      <c r="B45" t="s">
        <v>0</v>
      </c>
    </row>
    <row r="46" spans="2:2" x14ac:dyDescent="0.25">
      <c r="B46" t="s">
        <v>37</v>
      </c>
    </row>
    <row r="47" spans="2:2" x14ac:dyDescent="0.25">
      <c r="B47" t="s">
        <v>2</v>
      </c>
    </row>
    <row r="48" spans="2:2" x14ac:dyDescent="0.25">
      <c r="B48" t="s">
        <v>38</v>
      </c>
    </row>
    <row r="49" spans="2:2" x14ac:dyDescent="0.25">
      <c r="B49" t="s">
        <v>39</v>
      </c>
    </row>
  </sheetData>
  <mergeCells count="6">
    <mergeCell ref="X2:AD2"/>
    <mergeCell ref="A25:A29"/>
    <mergeCell ref="C2:G2"/>
    <mergeCell ref="H2:J2"/>
    <mergeCell ref="K2:Q2"/>
    <mergeCell ref="R2:W2"/>
  </mergeCells>
  <pageMargins left="0.25" right="0.25" top="0.75" bottom="0.75" header="0.3" footer="0.3"/>
  <pageSetup paperSize="9" scale="39" orientation="landscape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Všechny výzvy</vt:lpstr>
      <vt:lpstr>4. výzva</vt:lpstr>
      <vt:lpstr>Všechny výzvy (2)</vt:lpstr>
      <vt:lpstr>List3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Lešková Andrea Mgr. (MPSV)</dc:creator>
  <cp:lastModifiedBy>Hřebíček Robert Jan Mgr. (MPSV)</cp:lastModifiedBy>
  <cp:lastPrinted>2019-06-18T08:59:58Z</cp:lastPrinted>
  <dcterms:created xsi:type="dcterms:W3CDTF">2018-04-26T10:46:20Z</dcterms:created>
  <dcterms:modified xsi:type="dcterms:W3CDTF">2019-06-18T09:24:32Z</dcterms:modified>
</cp:coreProperties>
</file>