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tor.najmon\Desktop\Antivir\"/>
    </mc:Choice>
  </mc:AlternateContent>
  <bookViews>
    <workbookView xWindow="3660" yWindow="2505" windowWidth="21405" windowHeight="11835"/>
  </bookViews>
  <sheets>
    <sheet name="13_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E15" i="1"/>
  <c r="H5" i="1" l="1"/>
  <c r="H6" i="1"/>
  <c r="H7" i="1"/>
  <c r="H8" i="1"/>
  <c r="H9" i="1"/>
  <c r="H10" i="1"/>
  <c r="H11" i="1"/>
  <c r="H12" i="1"/>
  <c r="H13" i="1"/>
  <c r="H14" i="1"/>
  <c r="H16" i="1"/>
  <c r="H17" i="1"/>
  <c r="H4" i="1"/>
  <c r="C18" i="1"/>
  <c r="J18" i="1"/>
  <c r="I18" i="1"/>
  <c r="E17" i="1"/>
  <c r="E16" i="1"/>
  <c r="E14" i="1"/>
  <c r="E13" i="1"/>
  <c r="E12" i="1"/>
  <c r="E11" i="1"/>
  <c r="E10" i="1"/>
  <c r="E9" i="1"/>
  <c r="E8" i="1"/>
  <c r="E7" i="1"/>
  <c r="E6" i="1"/>
  <c r="E5" i="1"/>
  <c r="E4" i="1"/>
  <c r="G18" i="1"/>
  <c r="F18" i="1"/>
  <c r="D18" i="1"/>
  <c r="E19" i="1" l="1"/>
  <c r="H19" i="1"/>
  <c r="E18" i="1"/>
  <c r="H18" i="1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<sst xmlns="http://schemas.openxmlformats.org/spreadsheetml/2006/main" count="28" uniqueCount="28">
  <si>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</si>
  <si>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</si>
  <si>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</si>
  <si>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</si>
  <si>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</si>
  <si>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</si>
  <si>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</si>
  <si>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</si>
  <si>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ČNB - platby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</si>
  <si>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</si>
  <si>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</si>
  <si>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</si>
  <si>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</si>
  <si>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</si>
  <si>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</si>
  <si>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</si>
  <si>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</si>
  <si>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</si>
  <si>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</si>
  <si>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</si>
  <si>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</si>
  <si>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</si>
  <si>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</si>
  <si>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</si>
  <si>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</si>
  <si>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</si>
  <si>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</si>
  <si>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13. 5.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</si>
</sst>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3" fontId="4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selection activeCell="H27" sqref="H27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27</v>
      </c>
    </row>
    <row r="3" spans="2:10" ht="71.25" x14ac:dyDescent="0.2"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2:10" ht="15.75" customHeight="1" x14ac:dyDescent="0.2">
      <c r="B4" s="3" t="s">
        <v>9</v>
      </c>
      <c r="C4" s="4">
        <v>2824</v>
      </c>
      <c r="D4" s="27">
        <v>2770</v>
      </c>
      <c r="E4" s="5">
        <f>D4/C4</f>
        <v>0.98087818696883855</v>
      </c>
      <c r="F4" s="4">
        <v>2998</v>
      </c>
      <c r="G4" s="4">
        <v>2811</v>
      </c>
      <c r="H4" s="6">
        <f>G4/F4</f>
        <v>0.93762508338892592</v>
      </c>
      <c r="I4" s="25">
        <v>19758</v>
      </c>
      <c r="J4" s="30">
        <v>144451054</v>
      </c>
    </row>
    <row r="5" spans="2:10" ht="15" x14ac:dyDescent="0.2">
      <c r="B5" s="3" t="s">
        <v>10</v>
      </c>
      <c r="C5" s="4">
        <v>1392</v>
      </c>
      <c r="D5" s="27">
        <v>1343</v>
      </c>
      <c r="E5" s="5">
        <f t="shared" ref="E5:E18" si="0">D5/C5</f>
        <v>0.9647988505747126</v>
      </c>
      <c r="F5" s="4">
        <v>1549</v>
      </c>
      <c r="G5" s="4">
        <v>1406</v>
      </c>
      <c r="H5" s="6">
        <f t="shared" ref="H5:H18" si="1">G5/F5</f>
        <v>0.90768237572627497</v>
      </c>
      <c r="I5" s="25">
        <v>9639</v>
      </c>
      <c r="J5" s="30">
        <v>88632551</v>
      </c>
    </row>
    <row r="6" spans="2:10" ht="15" x14ac:dyDescent="0.2">
      <c r="B6" s="3" t="s">
        <v>11</v>
      </c>
      <c r="C6" s="4">
        <v>4600</v>
      </c>
      <c r="D6" s="27">
        <v>4449</v>
      </c>
      <c r="E6" s="5">
        <f t="shared" si="0"/>
        <v>0.96717391304347822</v>
      </c>
      <c r="F6" s="4">
        <v>4628</v>
      </c>
      <c r="G6" s="4">
        <v>4288</v>
      </c>
      <c r="H6" s="6">
        <f t="shared" si="1"/>
        <v>0.92653414001728607</v>
      </c>
      <c r="I6" s="25">
        <v>74764</v>
      </c>
      <c r="J6" s="30">
        <v>591962675</v>
      </c>
    </row>
    <row r="7" spans="2:10" ht="15" x14ac:dyDescent="0.2">
      <c r="B7" s="3" t="s">
        <v>12</v>
      </c>
      <c r="C7" s="4">
        <v>2703</v>
      </c>
      <c r="D7" s="27">
        <v>2668</v>
      </c>
      <c r="E7" s="5">
        <f t="shared" si="0"/>
        <v>0.98705142434332227</v>
      </c>
      <c r="F7" s="4">
        <v>2853</v>
      </c>
      <c r="G7" s="4">
        <v>2717</v>
      </c>
      <c r="H7" s="6">
        <f t="shared" si="1"/>
        <v>0.95233087977567477</v>
      </c>
      <c r="I7" s="25">
        <v>19550</v>
      </c>
      <c r="J7" s="30">
        <v>149516246</v>
      </c>
    </row>
    <row r="8" spans="2:10" ht="15" x14ac:dyDescent="0.2">
      <c r="B8" s="3" t="s">
        <v>13</v>
      </c>
      <c r="C8" s="4">
        <v>2486</v>
      </c>
      <c r="D8" s="27">
        <v>2438</v>
      </c>
      <c r="E8" s="5">
        <f t="shared" si="0"/>
        <v>0.9806918744971842</v>
      </c>
      <c r="F8" s="4">
        <v>2782</v>
      </c>
      <c r="G8" s="4">
        <v>2501</v>
      </c>
      <c r="H8" s="6">
        <f t="shared" si="1"/>
        <v>0.89899352983465131</v>
      </c>
      <c r="I8" s="25">
        <v>30541</v>
      </c>
      <c r="J8" s="30">
        <v>135706249</v>
      </c>
    </row>
    <row r="9" spans="2:10" ht="15" x14ac:dyDescent="0.2">
      <c r="B9" s="3" t="s">
        <v>14</v>
      </c>
      <c r="C9" s="4">
        <v>2198</v>
      </c>
      <c r="D9" s="27">
        <v>2151</v>
      </c>
      <c r="E9" s="5">
        <f t="shared" si="0"/>
        <v>0.97861692447679705</v>
      </c>
      <c r="F9" s="4">
        <v>2364</v>
      </c>
      <c r="G9" s="4">
        <v>2165</v>
      </c>
      <c r="H9" s="6">
        <f t="shared" si="1"/>
        <v>0.91582064297800336</v>
      </c>
      <c r="I9" s="25">
        <v>13867</v>
      </c>
      <c r="J9" s="30">
        <v>116285439</v>
      </c>
    </row>
    <row r="10" spans="2:10" ht="15" x14ac:dyDescent="0.2">
      <c r="B10" s="3" t="s">
        <v>15</v>
      </c>
      <c r="C10" s="4">
        <v>1696</v>
      </c>
      <c r="D10" s="27">
        <v>1670</v>
      </c>
      <c r="E10" s="5">
        <f t="shared" si="0"/>
        <v>0.98466981132075471</v>
      </c>
      <c r="F10" s="4">
        <v>1690</v>
      </c>
      <c r="G10" s="4">
        <v>1598</v>
      </c>
      <c r="H10" s="6">
        <f t="shared" si="1"/>
        <v>0.94556213017751478</v>
      </c>
      <c r="I10" s="25">
        <v>14858</v>
      </c>
      <c r="J10" s="30">
        <v>104082861</v>
      </c>
    </row>
    <row r="11" spans="2:10" ht="15" x14ac:dyDescent="0.2">
      <c r="B11" s="3" t="s">
        <v>16</v>
      </c>
      <c r="C11" s="4">
        <v>2635</v>
      </c>
      <c r="D11" s="27">
        <v>2582</v>
      </c>
      <c r="E11" s="5">
        <f t="shared" si="0"/>
        <v>0.97988614800759011</v>
      </c>
      <c r="F11" s="4">
        <v>2742</v>
      </c>
      <c r="G11" s="4">
        <v>2572</v>
      </c>
      <c r="H11" s="6">
        <f t="shared" si="1"/>
        <v>0.93800145878920493</v>
      </c>
      <c r="I11" s="25">
        <v>17924</v>
      </c>
      <c r="J11" s="30">
        <v>113114637</v>
      </c>
    </row>
    <row r="12" spans="2:10" s="20" customFormat="1" ht="15" x14ac:dyDescent="0.2">
      <c r="B12" s="17" t="s">
        <v>17</v>
      </c>
      <c r="C12" s="16">
        <v>13239</v>
      </c>
      <c r="D12" s="28">
        <v>12246</v>
      </c>
      <c r="E12" s="18">
        <f t="shared" si="0"/>
        <v>0.92499433491955585</v>
      </c>
      <c r="F12" s="16">
        <v>14244</v>
      </c>
      <c r="G12" s="16">
        <v>8499</v>
      </c>
      <c r="H12" s="19">
        <f t="shared" si="1"/>
        <v>0.59667228306655429</v>
      </c>
      <c r="I12" s="26">
        <v>81810</v>
      </c>
      <c r="J12" s="30">
        <v>558655033</v>
      </c>
    </row>
    <row r="13" spans="2:10" ht="15" x14ac:dyDescent="0.2">
      <c r="B13" s="3" t="s">
        <v>18</v>
      </c>
      <c r="C13" s="4">
        <v>6174</v>
      </c>
      <c r="D13" s="27">
        <v>5957</v>
      </c>
      <c r="E13" s="5">
        <f t="shared" si="0"/>
        <v>0.96485260770975056</v>
      </c>
      <c r="F13" s="4">
        <v>6114</v>
      </c>
      <c r="G13" s="4">
        <v>5823</v>
      </c>
      <c r="H13" s="6">
        <f t="shared" si="1"/>
        <v>0.95240431795878311</v>
      </c>
      <c r="I13" s="25">
        <v>31692</v>
      </c>
      <c r="J13" s="30">
        <v>275048410</v>
      </c>
    </row>
    <row r="14" spans="2:10" ht="15" x14ac:dyDescent="0.2">
      <c r="B14" s="3" t="s">
        <v>19</v>
      </c>
      <c r="C14" s="4">
        <v>2199</v>
      </c>
      <c r="D14" s="27">
        <v>2136</v>
      </c>
      <c r="E14" s="5">
        <f t="shared" si="0"/>
        <v>0.97135061391541611</v>
      </c>
      <c r="F14" s="4">
        <v>2227</v>
      </c>
      <c r="G14" s="4">
        <v>2011</v>
      </c>
      <c r="H14" s="6">
        <f t="shared" si="1"/>
        <v>0.90300853165693762</v>
      </c>
      <c r="I14" s="25">
        <v>21399</v>
      </c>
      <c r="J14" s="30">
        <v>142585049</v>
      </c>
    </row>
    <row r="15" spans="2:10" ht="15" x14ac:dyDescent="0.2">
      <c r="B15" s="3" t="s">
        <v>20</v>
      </c>
      <c r="C15" s="4">
        <v>1825</v>
      </c>
      <c r="D15" s="27">
        <v>1752</v>
      </c>
      <c r="E15" s="5">
        <f>D15/C15</f>
        <v>0.96</v>
      </c>
      <c r="F15" s="4">
        <v>1974</v>
      </c>
      <c r="G15" s="4">
        <v>1812</v>
      </c>
      <c r="H15" s="6">
        <f>G15/F15</f>
        <v>0.91793313069908811</v>
      </c>
      <c r="I15" s="25">
        <v>22062</v>
      </c>
      <c r="J15" s="30">
        <v>116556676</v>
      </c>
    </row>
    <row r="16" spans="2:10" ht="15" x14ac:dyDescent="0.2">
      <c r="B16" s="3" t="s">
        <v>21</v>
      </c>
      <c r="C16" s="4">
        <v>5084</v>
      </c>
      <c r="D16" s="27">
        <v>4921</v>
      </c>
      <c r="E16" s="5">
        <f t="shared" si="0"/>
        <v>0.96793863099921318</v>
      </c>
      <c r="F16" s="4">
        <v>5357</v>
      </c>
      <c r="G16" s="4">
        <v>4900</v>
      </c>
      <c r="H16" s="6">
        <f t="shared" si="1"/>
        <v>0.91469105842822473</v>
      </c>
      <c r="I16" s="25">
        <v>40768</v>
      </c>
      <c r="J16" s="30">
        <v>253163573</v>
      </c>
    </row>
    <row r="17" spans="2:10" ht="15" x14ac:dyDescent="0.2">
      <c r="B17" s="3" t="s">
        <v>22</v>
      </c>
      <c r="C17" s="4">
        <v>1893</v>
      </c>
      <c r="D17" s="27">
        <v>1843</v>
      </c>
      <c r="E17" s="5">
        <f t="shared" si="0"/>
        <v>0.97358689910195462</v>
      </c>
      <c r="F17" s="4">
        <v>1970</v>
      </c>
      <c r="G17" s="4">
        <v>1861</v>
      </c>
      <c r="H17" s="6">
        <f t="shared" si="1"/>
        <v>0.9446700507614213</v>
      </c>
      <c r="I17" s="25">
        <v>10938</v>
      </c>
      <c r="J17" s="30">
        <v>77376750</v>
      </c>
    </row>
    <row r="18" spans="2:10" ht="15" x14ac:dyDescent="0.25">
      <c r="B18" s="22" t="s">
        <v>23</v>
      </c>
      <c r="C18" s="7">
        <f>SUM(C4:C17)</f>
        <v>50948</v>
      </c>
      <c r="D18" s="29">
        <f t="shared" ref="D18:G18" si="2">SUM(D4:D17)</f>
        <v>48926</v>
      </c>
      <c r="E18" s="8">
        <f t="shared" si="0"/>
        <v>0.96031247546518017</v>
      </c>
      <c r="F18" s="7">
        <f t="shared" si="2"/>
        <v>53492</v>
      </c>
      <c r="G18" s="7">
        <f t="shared" si="2"/>
        <v>44964</v>
      </c>
      <c r="H18" s="9">
        <f t="shared" si="1"/>
        <v>0.84057429148283858</v>
      </c>
      <c r="I18" s="23">
        <f>SUM(I4:I17)</f>
        <v>409570</v>
      </c>
      <c r="J18" s="23">
        <f>SUM(J4:J17)</f>
        <v>2867137203</v>
      </c>
    </row>
    <row r="19" spans="2:10" ht="15" x14ac:dyDescent="0.25">
      <c r="B19" s="22" t="s">
        <v>24</v>
      </c>
      <c r="C19" s="22"/>
      <c r="D19" s="22"/>
      <c r="E19" s="24">
        <f>AVERAGE(E4:E17)</f>
        <v>0.97046358713418346</v>
      </c>
      <c r="F19" s="22"/>
      <c r="G19" s="22"/>
      <c r="H19" s="24">
        <f>AVERAGE(H4:H17)</f>
        <v>0.90370925808989611</v>
      </c>
      <c r="I19" s="10"/>
      <c r="J19" s="10"/>
    </row>
    <row r="20" spans="2:10" x14ac:dyDescent="0.2">
      <c r="B20" s="11" t="s">
        <v>25</v>
      </c>
      <c r="C20" s="12"/>
    </row>
    <row r="21" spans="2:10" x14ac:dyDescent="0.2">
      <c r="B21" s="11" t="s">
        <v>26</v>
      </c>
    </row>
    <row r="25" spans="2:10" x14ac:dyDescent="0.2">
      <c r="C25" s="13"/>
    </row>
    <row r="26" spans="2:10" x14ac:dyDescent="0.2">
      <c r="C26" s="14"/>
    </row>
    <row r="27" spans="2:10" x14ac:dyDescent="0.2">
      <c r="C27" s="14"/>
    </row>
    <row r="28" spans="2:10" x14ac:dyDescent="0.2">
      <c r="C28" s="14"/>
    </row>
    <row r="29" spans="2:10" x14ac:dyDescent="0.2">
      <c r="C29" s="14"/>
    </row>
    <row r="30" spans="2:10" x14ac:dyDescent="0.2">
      <c r="C30" s="14"/>
    </row>
    <row r="31" spans="2:10" x14ac:dyDescent="0.2">
      <c r="C31" s="14"/>
    </row>
    <row r="32" spans="2:10" x14ac:dyDescent="0.2">
      <c r="C32" s="14"/>
    </row>
    <row r="33" spans="3:3" x14ac:dyDescent="0.2">
      <c r="C33" s="13"/>
    </row>
    <row r="34" spans="3:3" x14ac:dyDescent="0.2">
      <c r="C34" s="13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3"/>
    </row>
    <row r="40" spans="3:3" x14ac:dyDescent="0.2">
      <c r="C40" s="15"/>
    </row>
    <row r="41" spans="3:3" x14ac:dyDescent="0.2">
      <c r="C41" s="15"/>
    </row>
    <row r="42" spans="3:3" x14ac:dyDescent="0.2">
      <c r="C42" s="15"/>
    </row>
    <row r="43" spans="3:3" x14ac:dyDescent="0.2">
      <c r="C43" s="15"/>
    </row>
    <row r="44" spans="3:3" x14ac:dyDescent="0.2">
      <c r="C44" s="15"/>
    </row>
    <row r="45" spans="3:3" x14ac:dyDescent="0.2">
      <c r="C45" s="15"/>
    </row>
  </sheetData>
  <conditionalFormatting sqref="E4:E1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{597CB0BC-24E2-4D80-811B-8B7CA1D9BC15}</x14:id>
        </ext>
      </extLst>
    </cfRule>
  </conditionalFormatting>
  <conditionalFormatting sqref="H4:H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{A0CE201E-BC83-46CE-8BE1-E8CDA764A791}</x14:id>
        </ext>
      </extLst>
    </cfRule>
  </conditionalFormatting>
  <conditionalFormatting sqref="H4:H17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{4FDDE64F-9033-42E8-86DF-8670B2B0210F}</x14:id>
        </ext>
      </extLst>
    </cfRule>
  </conditionalFormatting>
  <pageMargins left="0.7" right="0.7" top="0.78740157499999996" bottom="0.78740157499999996" header="0.3" footer="0.3"/>
  <pageSetup paperSize="9" scale="73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7CB0BC-24E2-4D80-811B-8B7CA1D9BC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E4:E17</xm:sqref>
        </x14:conditionalFormatting>
        <x14:conditionalFormatting xmlns:xm="http://schemas.microsoft.com/office/excel/2006/main">
          <x14:cfRule type="dataBar" id="{A0CE201E-BC83-46CE-8BE1-E8CDA764A79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  <x14:conditionalFormatting xmlns:xm="http://schemas.microsoft.com/office/excel/2006/main">
          <x14:cfRule type="dataBar" id="{4FDDE64F-9033-42E8-86DF-8670B2B0210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3EC404-7C04-4F0D-9578-39D145067DF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13_5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Najmon Viktor Mgr. (GUP-AAA)</cp:lastModifiedBy>
  <cp:lastPrinted>2020-05-13T13:13:02Z</cp:lastPrinted>
  <dcterms:created xsi:type="dcterms:W3CDTF">2020-04-06T15:13:43Z</dcterms:created>
  <dcterms:modified xsi:type="dcterms:W3CDTF">2020-05-13T15:02:50Z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