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61\7. Dětské skupiny\Revize Dokumentů\Revize 6\"/>
    </mc:Choice>
  </mc:AlternateContent>
  <xr:revisionPtr revIDLastSave="0" documentId="8_{859C9F71-BE38-4CA8-B0AB-41D06B08D4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podrobný!$I$2:$L$2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5" i="1" l="1"/>
  <c r="G139" i="1"/>
  <c r="G133" i="1"/>
  <c r="G127" i="1"/>
  <c r="G68" i="1"/>
  <c r="G62" i="1"/>
  <c r="G55" i="1"/>
  <c r="G49" i="1"/>
  <c r="G43" i="1"/>
  <c r="G37" i="1"/>
  <c r="G9" i="1"/>
  <c r="G212" i="1"/>
  <c r="G211" i="1"/>
  <c r="G210" i="1"/>
  <c r="G207" i="1"/>
  <c r="G206" i="1"/>
  <c r="G205" i="1"/>
  <c r="G202" i="1"/>
  <c r="G201" i="1"/>
  <c r="G200" i="1"/>
  <c r="G197" i="1"/>
  <c r="G196" i="1"/>
  <c r="G195" i="1"/>
  <c r="G191" i="1"/>
  <c r="G190" i="1"/>
  <c r="G189" i="1"/>
  <c r="G186" i="1"/>
  <c r="G185" i="1"/>
  <c r="G184" i="1"/>
  <c r="G180" i="1"/>
  <c r="G179" i="1"/>
  <c r="G178" i="1"/>
  <c r="G175" i="1"/>
  <c r="G174" i="1"/>
  <c r="G173" i="1"/>
  <c r="G168" i="1"/>
  <c r="G167" i="1"/>
  <c r="G166" i="1"/>
  <c r="G163" i="1"/>
  <c r="G162" i="1"/>
  <c r="G161" i="1"/>
  <c r="G157" i="1"/>
  <c r="G156" i="1"/>
  <c r="G155" i="1"/>
  <c r="G152" i="1"/>
  <c r="G151" i="1"/>
  <c r="G150" i="1"/>
  <c r="G146" i="1"/>
  <c r="G144" i="1"/>
  <c r="G143" i="1"/>
  <c r="G140" i="1"/>
  <c r="G138" i="1"/>
  <c r="G137" i="1"/>
  <c r="G134" i="1"/>
  <c r="G132" i="1"/>
  <c r="G131" i="1"/>
  <c r="G128" i="1"/>
  <c r="G126" i="1"/>
  <c r="G125" i="1"/>
  <c r="G122" i="1"/>
  <c r="G121" i="1"/>
  <c r="G120" i="1"/>
  <c r="G117" i="1"/>
  <c r="G116" i="1"/>
  <c r="G115" i="1"/>
  <c r="G112" i="1"/>
  <c r="G111" i="1"/>
  <c r="G110" i="1"/>
  <c r="G107" i="1"/>
  <c r="G106" i="1"/>
  <c r="G105" i="1"/>
  <c r="G102" i="1"/>
  <c r="G101" i="1"/>
  <c r="G100" i="1"/>
  <c r="G97" i="1"/>
  <c r="G96" i="1"/>
  <c r="G95" i="1"/>
  <c r="G91" i="1"/>
  <c r="G90" i="1"/>
  <c r="G89" i="1"/>
  <c r="G86" i="1"/>
  <c r="G85" i="1"/>
  <c r="G84" i="1"/>
  <c r="G80" i="1"/>
  <c r="G79" i="1"/>
  <c r="G78" i="1"/>
  <c r="G75" i="1"/>
  <c r="G74" i="1"/>
  <c r="G73" i="1"/>
  <c r="G69" i="1"/>
  <c r="G67" i="1"/>
  <c r="G66" i="1"/>
  <c r="G63" i="1"/>
  <c r="G61" i="1"/>
  <c r="G60" i="1"/>
  <c r="G56" i="1"/>
  <c r="G54" i="1"/>
  <c r="G53" i="1"/>
  <c r="G50" i="1"/>
  <c r="G48" i="1"/>
  <c r="G47" i="1"/>
  <c r="G44" i="1"/>
  <c r="G42" i="1"/>
  <c r="G41" i="1"/>
  <c r="G38" i="1"/>
  <c r="G36" i="1"/>
  <c r="G35" i="1"/>
  <c r="G31" i="1"/>
  <c r="G30" i="1"/>
  <c r="G29" i="1"/>
  <c r="G26" i="1"/>
  <c r="G25" i="1"/>
  <c r="G24" i="1"/>
  <c r="G21" i="1"/>
  <c r="G20" i="1"/>
  <c r="G19" i="1"/>
  <c r="G16" i="1"/>
  <c r="G15" i="1"/>
  <c r="G14" i="1"/>
  <c r="G10" i="1"/>
  <c r="G11" i="1"/>
  <c r="C55" i="2"/>
  <c r="C2" i="2"/>
  <c r="G149" i="1" l="1"/>
  <c r="I149" i="1" s="1"/>
  <c r="G18" i="1"/>
  <c r="K18" i="1" s="1"/>
  <c r="G40" i="1"/>
  <c r="K40" i="1" s="1"/>
  <c r="G65" i="1"/>
  <c r="C19" i="2" s="1"/>
  <c r="G72" i="1"/>
  <c r="I72" i="1" s="1"/>
  <c r="G88" i="1"/>
  <c r="K88" i="1" s="1"/>
  <c r="G109" i="1"/>
  <c r="K109" i="1" s="1"/>
  <c r="G130" i="1"/>
  <c r="K130" i="1" s="1"/>
  <c r="G199" i="1"/>
  <c r="C52" i="2" s="1"/>
  <c r="H88" i="1"/>
  <c r="G23" i="1"/>
  <c r="K23" i="1" s="1"/>
  <c r="G28" i="1"/>
  <c r="C11" i="2" s="1"/>
  <c r="G46" i="1"/>
  <c r="C15" i="2" s="1"/>
  <c r="G52" i="1"/>
  <c r="G94" i="1"/>
  <c r="C27" i="2" s="1"/>
  <c r="G124" i="1"/>
  <c r="I124" i="1" s="1"/>
  <c r="G136" i="1"/>
  <c r="C35" i="2" s="1"/>
  <c r="G8" i="1"/>
  <c r="G77" i="1"/>
  <c r="H77" i="1" s="1"/>
  <c r="G142" i="1"/>
  <c r="H142" i="1" s="1"/>
  <c r="G160" i="1"/>
  <c r="I160" i="1" s="1"/>
  <c r="G183" i="1"/>
  <c r="C48" i="2" s="1"/>
  <c r="G204" i="1"/>
  <c r="C53" i="2" s="1"/>
  <c r="G209" i="1"/>
  <c r="J209" i="1" s="1"/>
  <c r="G59" i="1"/>
  <c r="C18" i="2" s="1"/>
  <c r="G83" i="1"/>
  <c r="C24" i="2" s="1"/>
  <c r="G104" i="1"/>
  <c r="J104" i="1" s="1"/>
  <c r="G114" i="1"/>
  <c r="C31" i="2" s="1"/>
  <c r="G172" i="1"/>
  <c r="C45" i="2" s="1"/>
  <c r="G194" i="1"/>
  <c r="C51" i="2" s="1"/>
  <c r="G99" i="1"/>
  <c r="H99" i="1" s="1"/>
  <c r="G119" i="1"/>
  <c r="C32" i="2" s="1"/>
  <c r="G154" i="1"/>
  <c r="C39" i="2" s="1"/>
  <c r="G165" i="1"/>
  <c r="H165" i="1" s="1"/>
  <c r="G177" i="1"/>
  <c r="G188" i="1"/>
  <c r="H188" i="1" s="1"/>
  <c r="G34" i="1"/>
  <c r="K34" i="1" s="1"/>
  <c r="J194" i="1"/>
  <c r="K149" i="1"/>
  <c r="I83" i="1"/>
  <c r="G71" i="1"/>
  <c r="C20" i="2" s="1"/>
  <c r="G13" i="1"/>
  <c r="C14" i="2"/>
  <c r="C25" i="2"/>
  <c r="G82" i="1"/>
  <c r="C23" i="2" s="1"/>
  <c r="C38" i="2"/>
  <c r="I183" i="1"/>
  <c r="K72" i="1" l="1"/>
  <c r="C21" i="2"/>
  <c r="L172" i="1"/>
  <c r="J199" i="1"/>
  <c r="J119" i="1"/>
  <c r="H65" i="1"/>
  <c r="I23" i="1"/>
  <c r="J65" i="1"/>
  <c r="J142" i="1"/>
  <c r="J114" i="1"/>
  <c r="K28" i="1"/>
  <c r="C54" i="2"/>
  <c r="C34" i="2"/>
  <c r="C29" i="2"/>
  <c r="H28" i="1"/>
  <c r="L199" i="1"/>
  <c r="L194" i="1"/>
  <c r="K124" i="1"/>
  <c r="K65" i="1"/>
  <c r="H52" i="1"/>
  <c r="C7" i="2"/>
  <c r="H8" i="1"/>
  <c r="C33" i="2"/>
  <c r="H18" i="1"/>
  <c r="K136" i="1"/>
  <c r="H130" i="1"/>
  <c r="J130" i="1"/>
  <c r="J40" i="1"/>
  <c r="C30" i="2"/>
  <c r="I8" i="1"/>
  <c r="H40" i="1"/>
  <c r="G193" i="1"/>
  <c r="C50" i="2" s="1"/>
  <c r="K46" i="1"/>
  <c r="J109" i="1"/>
  <c r="J18" i="1"/>
  <c r="K8" i="1"/>
  <c r="K52" i="1"/>
  <c r="K83" i="1"/>
  <c r="K119" i="1"/>
  <c r="J188" i="1"/>
  <c r="G182" i="1"/>
  <c r="C47" i="2" s="1"/>
  <c r="J204" i="1"/>
  <c r="J88" i="1"/>
  <c r="C9" i="2"/>
  <c r="J28" i="1"/>
  <c r="I59" i="1"/>
  <c r="L188" i="1"/>
  <c r="K114" i="1"/>
  <c r="I94" i="1"/>
  <c r="L204" i="1"/>
  <c r="K94" i="1"/>
  <c r="J52" i="1"/>
  <c r="K77" i="1"/>
  <c r="K165" i="1"/>
  <c r="L183" i="1"/>
  <c r="I136" i="1"/>
  <c r="I46" i="1"/>
  <c r="G148" i="1"/>
  <c r="C37" i="2" s="1"/>
  <c r="C10" i="2"/>
  <c r="C16" i="2"/>
  <c r="C22" i="2"/>
  <c r="K104" i="1"/>
  <c r="C42" i="2"/>
  <c r="C49" i="2"/>
  <c r="L209" i="1"/>
  <c r="L177" i="1"/>
  <c r="H177" i="1"/>
  <c r="G58" i="1"/>
  <c r="C17" i="2" s="1"/>
  <c r="K59" i="1"/>
  <c r="K99" i="1"/>
  <c r="C41" i="2"/>
  <c r="C28" i="2"/>
  <c r="J177" i="1"/>
  <c r="C46" i="2"/>
  <c r="G93" i="1"/>
  <c r="C26" i="2" s="1"/>
  <c r="J99" i="1"/>
  <c r="K142" i="1"/>
  <c r="G159" i="1"/>
  <c r="C40" i="2" s="1"/>
  <c r="I172" i="1"/>
  <c r="K160" i="1"/>
  <c r="K154" i="1"/>
  <c r="J154" i="1"/>
  <c r="G171" i="1"/>
  <c r="C44" i="2" s="1"/>
  <c r="J77" i="1"/>
  <c r="C36" i="2"/>
  <c r="J165" i="1"/>
  <c r="C8" i="2"/>
  <c r="I34" i="1"/>
  <c r="C13" i="2"/>
  <c r="G33" i="1"/>
  <c r="C12" i="2" s="1"/>
  <c r="G7" i="1"/>
  <c r="C6" i="2" s="1"/>
  <c r="I13" i="1"/>
  <c r="K13" i="1"/>
  <c r="K4" i="1" l="1"/>
  <c r="J4" i="1"/>
  <c r="L4" i="1"/>
  <c r="G170" i="1"/>
  <c r="C43" i="2" s="1"/>
  <c r="I4" i="1"/>
  <c r="G6" i="1"/>
  <c r="G5" i="1" s="1"/>
  <c r="J3" i="1" l="1"/>
  <c r="C5" i="2"/>
  <c r="G4" i="1"/>
  <c r="H7" i="1" s="1"/>
  <c r="C4" i="2"/>
  <c r="C3" i="2" l="1"/>
  <c r="L3" i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B10" authorId="0" shapeId="0" xr:uid="{EAA450D9-9300-418A-BAB7-CE233A9034B5}">
      <text>
        <r>
          <rPr>
            <sz val="9"/>
            <color indexed="81"/>
            <rFont val="Tahoma"/>
            <charset val="1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sharedStrings.xml><?xml version="1.0" encoding="utf-8"?>
<sst xmlns="http://schemas.openxmlformats.org/spreadsheetml/2006/main" count="315" uniqueCount="222">
  <si>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</si>
  <si>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</si>
  <si>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</si>
  <si>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</si>
  <si>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</si>
  <si>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</si>
  <si>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</si>
  <si>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</si>
  <si>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</si>
  <si>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</si>
  <si>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</si>
  <si>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</si>
  <si>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</si>
  <si>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</si>
  <si>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</si>
  <si>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</si>
  <si>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</si>
  <si>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</si>
  <si>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</si>
  <si>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</si>
  <si>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</si>
  <si>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</si>
  <si>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</si>
  <si>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</si>
  <si>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</si>
  <si>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</si>
  <si>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</si>
  <si>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</si>
  <si>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</si>
  <si>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</si>
  <si>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</si>
  <si>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</si>
  <si>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</si>
  <si>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</si>
  <si>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</si>
  <si>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</si>
  <si>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</si>
  <si>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</si>
  <si>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</si>
  <si>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</si>
  <si>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</si>
  <si>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</si>
  <si>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</si>
  <si>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Opatření na snížení energetické náročnosti budov (pokud opatření nejsou součástí stavby) - hlavní výdaj</t>
  </si>
  <si>
    <t>Opatření na snížení energetické náročnosti budov (pokud opatření nejsou součástí stavby)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</si>
  <si>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</si>
  <si>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</si>
  <si>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</si>
  <si>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</si>
  <si>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</si>
  <si>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</si>
  <si>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</si>
  <si>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</si>
  <si>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</si>
  <si>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</si>
  <si>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</si>
  <si>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</si>
  <si>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</si>
  <si>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</si>
  <si>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</si>
  <si>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</si>
  <si>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</si>
  <si>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</si>
  <si>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</si>
  <si>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</si>
  <si>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</si>
  <si>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</si>
  <si>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</si>
  <si>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</si>
  <si>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</si>
  <si>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</si>
  <si>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</si>
  <si>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</si>
  <si>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</si>
  <si>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</si>
  <si>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</si>
  <si>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</si>
  <si>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</si>
  <si>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</si>
  <si>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</si>
  <si>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</si>
  <si>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</si>
  <si>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</si>
  <si>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</si>
  <si>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</si>
  <si>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</si>
  <si>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</si>
  <si>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</si>
  <si>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</si>
  <si>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</si>
  <si>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</si>
  <si>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</si>
  <si>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</si>
  <si>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</si>
  <si>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</si>
  <si>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</si>
  <si>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</si>
  <si>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</si>
  <si>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</si>
  <si>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</si>
  <si>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</si>
  <si>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</si>
  <si>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</si>
  <si>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celková cena</t>
  </si>
  <si>
    <t>1.1.1.1.1.5.1</t>
  </si>
  <si>
    <t>1.1.1.1.1.4.1</t>
  </si>
  <si>
    <t>1.1.1.1.1.3.1</t>
  </si>
  <si>
    <t>1.1.1.1.1.3.2</t>
  </si>
  <si>
    <t>1.1.1.1.1.4.2</t>
  </si>
  <si>
    <t>1.1.1.1.1.5.2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</si>
  <si>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</si>
  <si>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</si>
  <si>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</si>
  <si>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</si>
  <si>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</si>
  <si>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</si>
  <si>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</si>
  <si>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</si>
  <si>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</si>
  <si>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</si>
  <si>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</si>
  <si>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</si>
  <si>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</si>
  <si>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</si>
  <si>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</si>
  <si>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</si>
  <si>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</si>
  <si>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</si>
  <si>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1.1.1.3.2.1</t>
  </si>
  <si>
    <t>1.1.1.3.2.2</t>
  </si>
  <si>
    <r>
      <t>Opatření na snížení energetické náročnosti budov (pokud opatření nejsou součástí stavby)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</si>
  <si>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1.1.1.4.1.1</t>
  </si>
  <si>
    <t>1.1.1.4.1.2</t>
  </si>
  <si>
    <t>1.1.1.4.2.1</t>
  </si>
  <si>
    <t>1.1.1.4.2.2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</si>
  <si>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</si>
  <si>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</si>
  <si>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</si>
  <si>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</si>
  <si>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</si>
  <si>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</si>
  <si>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</si>
  <si>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</si>
  <si>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</si>
  <si>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</si>
  <si>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</si>
  <si>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</si>
  <si>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</si>
  <si>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</si>
  <si>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1.1.1.5.7.1</t>
  </si>
  <si>
    <t>1.1.1.5.7.2</t>
  </si>
  <si>
    <t>1.1.1.5.8.1</t>
  </si>
  <si>
    <t>1.1.1.5.8.2</t>
  </si>
  <si>
    <t>1.1.1.5.9.1</t>
  </si>
  <si>
    <t>1.1.1.5.9.2</t>
  </si>
  <si>
    <t>1.1.1.5.10.1</t>
  </si>
  <si>
    <t>1.1.1.5.10.2</t>
  </si>
  <si>
    <t>1.1.1.6.1.1</t>
  </si>
  <si>
    <t>1.1.1.6.1.2</t>
  </si>
  <si>
    <t>1.1.1.6.2.1</t>
  </si>
  <si>
    <t>1.1.1.6.2.2</t>
  </si>
  <si>
    <t>1.1.1.7.1.1</t>
  </si>
  <si>
    <t>1.1.1.7.1.2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</si>
  <si>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</si>
  <si>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</si>
  <si>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</si>
  <si>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</si>
  <si>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</si>
  <si>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</si>
  <si>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</si>
  <si>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</si>
  <si>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</si>
  <si>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1.1.2.2.1.1</t>
  </si>
  <si>
    <t>1.1.2.2.1.2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</si>
  <si>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</si>
  <si>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</si>
  <si>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</si>
  <si>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</si>
  <si>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</si>
  <si>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</si>
  <si>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</si>
  <si>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</si>
  <si>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</si>
  <si>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</si>
  <si>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</si>
  <si>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</si>
  <si>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</si>
  <si>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</si>
  <si>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</si>
  <si>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</si>
  <si>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</si>
  <si>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</si>
  <si>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 xml:space="preserve">Opatření na snížení energetické náročnosti budov (pokud opatření nejsou součástí stavby) </t>
    </r>
    <r>
      <rPr>
        <sz val="11"/>
        <color rgb="FFFF0000"/>
        <rFont val="Calibri"/>
        <family val="2"/>
        <charset val="238"/>
      </rPr>
      <t>- investiční výdaj</t>
    </r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</si>
  <si>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</si>
  <si>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</si>
  <si>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</si>
  <si>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</si>
  <si>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</si>
  <si>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</si>
  <si>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</si>
  <si>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</si>
  <si>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cena</t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</si>
  <si>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</si>
  <si>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</si>
  <si>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</si>
  <si>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</si>
  <si>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</si>
  <si>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</si>
  <si>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</si>
  <si>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</si>
  <si>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</si>
  <si>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</si>
  <si>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</si>
  <si>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</si>
  <si>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</si>
  <si>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</si>
  <si>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</si>
  <si>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</si>
  <si>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1.1.1.5.7.3</t>
  </si>
  <si>
    <t>1.1.1.5.8.3</t>
  </si>
  <si>
    <t>1.1.1.5.9.3</t>
  </si>
  <si>
    <t>1.1.1.5.10.3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</si>
</sst>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9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color theme="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2" fillId="0" borderId="0" xfId="0" applyFont="1"/>
    <xf numFmtId="49" fontId="5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9" fontId="5" fillId="6" borderId="2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/>
    <xf numFmtId="49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/>
    <xf numFmtId="164" fontId="0" fillId="0" borderId="2" xfId="0" applyNumberFormat="1" applyBorder="1"/>
    <xf numFmtId="49" fontId="10" fillId="0" borderId="1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9" fontId="5" fillId="6" borderId="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6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49" fontId="4" fillId="6" borderId="8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49" fontId="8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164" fontId="8" fillId="4" borderId="5" xfId="0" applyNumberFormat="1" applyFont="1" applyFill="1" applyBorder="1"/>
    <xf numFmtId="49" fontId="7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164" fontId="5" fillId="5" borderId="5" xfId="0" applyNumberFormat="1" applyFont="1" applyFill="1" applyBorder="1" applyAlignment="1">
      <alignment vertical="center" wrapText="1"/>
    </xf>
    <xf numFmtId="164" fontId="5" fillId="6" borderId="2" xfId="0" applyNumberFormat="1" applyFont="1" applyFill="1" applyBorder="1" applyAlignment="1">
      <alignment vertical="center"/>
    </xf>
    <xf numFmtId="0" fontId="1" fillId="0" borderId="1" xfId="0" applyFont="1" applyBorder="1"/>
    <xf numFmtId="0" fontId="0" fillId="3" borderId="1" xfId="0" applyFill="1" applyBorder="1" applyAlignment="1">
      <alignment vertical="center"/>
    </xf>
    <xf numFmtId="0" fontId="0" fillId="3" borderId="10" xfId="0" applyFill="1" applyBorder="1"/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0" fontId="2" fillId="2" borderId="11" xfId="0" applyFont="1" applyFill="1" applyBorder="1"/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0" fillId="3" borderId="10" xfId="0" applyNumberFormat="1" applyFill="1" applyBorder="1"/>
    <xf numFmtId="164" fontId="2" fillId="4" borderId="1" xfId="0" applyNumberFormat="1" applyFont="1" applyFill="1" applyBorder="1"/>
    <xf numFmtId="164" fontId="13" fillId="2" borderId="1" xfId="0" applyNumberFormat="1" applyFont="1" applyFill="1" applyBorder="1"/>
    <xf numFmtId="164" fontId="2" fillId="6" borderId="1" xfId="0" applyNumberFormat="1" applyFont="1" applyFill="1" applyBorder="1"/>
    <xf numFmtId="164" fontId="2" fillId="5" borderId="1" xfId="0" applyNumberFormat="1" applyFont="1" applyFill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2" fillId="6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4" fontId="0" fillId="2" borderId="1" xfId="0" applyNumberFormat="1" applyFill="1" applyBorder="1"/>
    <xf numFmtId="164" fontId="1" fillId="0" borderId="1" xfId="0" applyNumberFormat="1" applyFont="1" applyFill="1" applyBorder="1" applyAlignment="1">
      <alignment vertical="center" wrapText="1"/>
    </xf>
    <xf numFmtId="164" fontId="4" fillId="6" borderId="5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164" fontId="0" fillId="0" borderId="4" xfId="0" applyNumberFormat="1" applyBorder="1"/>
    <xf numFmtId="164" fontId="14" fillId="0" borderId="12" xfId="0" applyNumberFormat="1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13" xfId="0" applyFont="1" applyBorder="1" applyAlignment="1">
      <alignment vertical="top" wrapText="1"/>
    </xf>
    <xf numFmtId="164" fontId="8" fillId="3" borderId="2" xfId="0" applyNumberFormat="1" applyFont="1" applyFill="1" applyBorder="1" applyAlignment="1">
      <alignment vertical="center"/>
    </xf>
    <xf numFmtId="164" fontId="8" fillId="4" borderId="5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5" fillId="5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5" fillId="6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4" fontId="4" fillId="6" borderId="5" xfId="0" applyNumberFormat="1" applyFont="1" applyFill="1" applyBorder="1" applyAlignment="1">
      <alignment vertical="center"/>
    </xf>
    <xf numFmtId="164" fontId="4" fillId="6" borderId="8" xfId="0" applyNumberFormat="1" applyFont="1" applyFill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2" fontId="4" fillId="6" borderId="5" xfId="0" applyNumberFormat="1" applyFont="1" applyFill="1" applyBorder="1" applyAlignment="1">
      <alignment vertical="center" wrapText="1"/>
    </xf>
    <xf numFmtId="2" fontId="5" fillId="5" borderId="5" xfId="0" applyNumberFormat="1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5" fillId="6" borderId="8" xfId="0" applyNumberFormat="1" applyFont="1" applyFill="1" applyBorder="1" applyAlignment="1">
      <alignment vertical="center" wrapText="1"/>
    </xf>
    <xf numFmtId="2" fontId="4" fillId="0" borderId="9" xfId="0" applyNumberFormat="1" applyFont="1" applyBorder="1" applyAlignment="1">
      <alignment vertical="center"/>
    </xf>
    <xf numFmtId="2" fontId="4" fillId="2" borderId="2" xfId="0" applyNumberFormat="1" applyFont="1" applyFill="1" applyBorder="1" applyAlignment="1">
      <alignment vertical="center" wrapText="1"/>
    </xf>
    <xf numFmtId="2" fontId="4" fillId="6" borderId="8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/>
    </xf>
    <xf numFmtId="2" fontId="1" fillId="2" borderId="5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7"/>
  <sheetViews>
    <sheetView tabSelected="1" topLeftCell="B1" zoomScale="90" zoomScaleNormal="90" workbookViewId="0">
      <pane ySplit="4" topLeftCell="A176" activePane="bottomLeft" state="frozen"/>
      <selection pane="bottomLeft" activeCell="B207" sqref="A207:XFD207"/>
    </sheetView>
  </sheetViews>
  <sheetFormatPr defaultRowHeight="14.5" x14ac:dyDescent="0.35"/>
  <cols>
    <col min="1" max="1" width="3" hidden="1" customWidth="1"/>
    <col min="2" max="2" width="15" style="3" customWidth="1"/>
    <col min="3" max="3" width="52.08984375" style="7" customWidth="1"/>
    <col min="4" max="4" width="15" customWidth="1"/>
    <col min="5" max="5" width="17.81640625" style="9" customWidth="1"/>
    <col min="6" max="6" width="15" style="158" customWidth="1"/>
    <col min="7" max="7" width="19.1796875" style="9" customWidth="1"/>
    <col min="8" max="8" width="39.54296875" style="106" customWidth="1"/>
    <col min="9" max="9" width="20.08984375" customWidth="1"/>
    <col min="10" max="10" width="19.1796875" customWidth="1"/>
    <col min="11" max="11" width="19.36328125" customWidth="1"/>
    <col min="12" max="12" width="19.54296875" customWidth="1"/>
    <col min="13" max="244" width="15" customWidth="1"/>
  </cols>
  <sheetData>
    <row r="1" spans="1:12" ht="30.65" customHeight="1" x14ac:dyDescent="0.35">
      <c r="B1" s="159" t="s">
        <v>210</v>
      </c>
      <c r="I1" s="159" t="s">
        <v>211</v>
      </c>
    </row>
    <row r="2" spans="1:12" ht="34.25" customHeight="1" x14ac:dyDescent="0.35">
      <c r="B2" s="2" t="s">
        <v>0</v>
      </c>
      <c r="C2" s="6" t="s">
        <v>1</v>
      </c>
      <c r="D2" s="6" t="s">
        <v>101</v>
      </c>
      <c r="E2" s="8" t="s">
        <v>112</v>
      </c>
      <c r="F2" s="134" t="s">
        <v>102</v>
      </c>
      <c r="G2" s="8" t="s">
        <v>103</v>
      </c>
      <c r="H2" s="105"/>
      <c r="I2" s="101" t="s">
        <v>202</v>
      </c>
      <c r="J2" s="101" t="s">
        <v>203</v>
      </c>
      <c r="K2" s="101" t="s">
        <v>204</v>
      </c>
      <c r="L2" s="101" t="s">
        <v>205</v>
      </c>
    </row>
    <row r="3" spans="1:12" ht="15" thickBot="1" x14ac:dyDescent="0.4">
      <c r="A3" s="17"/>
      <c r="B3" s="52" t="s">
        <v>2</v>
      </c>
      <c r="C3" s="53" t="s">
        <v>3</v>
      </c>
      <c r="D3" s="53"/>
      <c r="E3" s="53"/>
      <c r="F3" s="135"/>
      <c r="G3" s="108"/>
      <c r="I3" s="103"/>
      <c r="J3" s="103" t="str">
        <f>IFERROR(J4/I4,"")</f>
        <v/>
      </c>
      <c r="K3" s="103" t="str">
        <f t="shared" ref="K3:L3" si="0">IFERROR(K4/$G$4,"")</f>
        <v/>
      </c>
      <c r="L3" s="103" t="str">
        <f t="shared" si="0"/>
        <v/>
      </c>
    </row>
    <row r="4" spans="1:12" ht="15.5" thickTop="1" thickBot="1" x14ac:dyDescent="0.4">
      <c r="B4" s="54" t="s">
        <v>4</v>
      </c>
      <c r="C4" s="55" t="s">
        <v>5</v>
      </c>
      <c r="D4" s="55"/>
      <c r="E4" s="55"/>
      <c r="F4" s="136"/>
      <c r="G4" s="109">
        <f>G5+G170</f>
        <v>0</v>
      </c>
      <c r="I4" s="56">
        <f>SUM(I5:I212)</f>
        <v>0</v>
      </c>
      <c r="J4" s="56">
        <f>SUM(J5:J212)</f>
        <v>0</v>
      </c>
      <c r="K4" s="56">
        <f>SUM(K5:K212)</f>
        <v>0</v>
      </c>
      <c r="L4" s="56">
        <f>SUM(L5:L212)</f>
        <v>0</v>
      </c>
    </row>
    <row r="5" spans="1:12" ht="15.5" thickTop="1" thickBot="1" x14ac:dyDescent="0.4">
      <c r="B5" s="57" t="s">
        <v>6</v>
      </c>
      <c r="C5" s="58" t="s">
        <v>54</v>
      </c>
      <c r="D5" s="59"/>
      <c r="E5" s="59"/>
      <c r="F5" s="137"/>
      <c r="G5" s="110">
        <f>G6+G58+G71+G82+G93+G148+G159</f>
        <v>0</v>
      </c>
      <c r="I5" s="10"/>
      <c r="J5" s="10"/>
      <c r="K5" s="10"/>
      <c r="L5" s="10"/>
    </row>
    <row r="6" spans="1:12" ht="15.5" thickTop="1" thickBot="1" x14ac:dyDescent="0.4">
      <c r="B6" s="44" t="s">
        <v>7</v>
      </c>
      <c r="C6" s="60" t="s">
        <v>165</v>
      </c>
      <c r="D6" s="46"/>
      <c r="E6" s="46"/>
      <c r="F6" s="138"/>
      <c r="G6" s="102">
        <f>G7+G33</f>
        <v>0</v>
      </c>
      <c r="I6" s="10"/>
      <c r="J6" s="10"/>
      <c r="K6" s="10"/>
      <c r="L6" s="10"/>
    </row>
    <row r="7" spans="1:12" ht="15.5" thickTop="1" thickBot="1" x14ac:dyDescent="0.4">
      <c r="B7" s="61" t="s">
        <v>8</v>
      </c>
      <c r="C7" s="62" t="s">
        <v>111</v>
      </c>
      <c r="D7" s="63"/>
      <c r="E7" s="63"/>
      <c r="F7" s="139"/>
      <c r="G7" s="64">
        <f>G8+G13+G18+G23+G28</f>
        <v>0</v>
      </c>
      <c r="H7" s="160">
        <f>(G4-G8)*0.1</f>
        <v>0</v>
      </c>
      <c r="I7" s="34"/>
      <c r="J7" s="34"/>
      <c r="K7" s="34"/>
      <c r="L7" s="34"/>
    </row>
    <row r="8" spans="1:12" ht="21.65" customHeight="1" thickTop="1" thickBot="1" x14ac:dyDescent="0.4">
      <c r="B8" s="20" t="s">
        <v>73</v>
      </c>
      <c r="C8" s="21" t="s">
        <v>31</v>
      </c>
      <c r="D8" s="111"/>
      <c r="E8" s="112"/>
      <c r="F8" s="140"/>
      <c r="G8" s="112">
        <f>SUM(G9:G12)</f>
        <v>0</v>
      </c>
      <c r="H8" s="106" t="str">
        <f>IF(G8=0,"",IF(G9&gt;H7,"Upozornění: výše výdaje za pozemek přesahuje 10 % způsobilých výdajů aktuálně vykázaných v rozpočtu",""))</f>
        <v/>
      </c>
      <c r="I8" s="104">
        <f>G8</f>
        <v>0</v>
      </c>
      <c r="J8" s="104"/>
      <c r="K8" s="104">
        <f>G8</f>
        <v>0</v>
      </c>
      <c r="L8" s="104"/>
    </row>
    <row r="9" spans="1:12" ht="15" thickTop="1" x14ac:dyDescent="0.35">
      <c r="B9" s="22" t="s">
        <v>97</v>
      </c>
      <c r="C9" s="23"/>
      <c r="D9" s="22"/>
      <c r="E9" s="113"/>
      <c r="F9" s="141"/>
      <c r="G9" s="113" t="str">
        <f>IF(F9="","",E9*F9)</f>
        <v/>
      </c>
      <c r="I9" s="1"/>
      <c r="J9" s="1"/>
      <c r="K9" s="1"/>
      <c r="L9" s="1"/>
    </row>
    <row r="10" spans="1:12" x14ac:dyDescent="0.35">
      <c r="B10" s="11" t="s">
        <v>98</v>
      </c>
      <c r="C10" s="12"/>
      <c r="D10" s="11"/>
      <c r="E10" s="114"/>
      <c r="F10" s="142"/>
      <c r="G10" s="113" t="str">
        <f t="shared" ref="G10:G11" si="1">IF(F10="","",E10*F10)</f>
        <v/>
      </c>
      <c r="I10" s="1"/>
      <c r="J10" s="1"/>
      <c r="K10" s="1"/>
      <c r="L10" s="1"/>
    </row>
    <row r="11" spans="1:12" x14ac:dyDescent="0.35">
      <c r="B11" s="11"/>
      <c r="C11" s="12"/>
      <c r="D11" s="11"/>
      <c r="E11" s="114"/>
      <c r="F11" s="142"/>
      <c r="G11" s="113" t="str">
        <f t="shared" si="1"/>
        <v/>
      </c>
      <c r="I11" s="1"/>
      <c r="J11" s="1"/>
      <c r="K11" s="1"/>
      <c r="L11" s="1"/>
    </row>
    <row r="12" spans="1:12" ht="1.25" customHeight="1" x14ac:dyDescent="0.35">
      <c r="A12" s="162"/>
      <c r="B12" s="4"/>
      <c r="C12" s="5"/>
      <c r="D12" s="4"/>
      <c r="E12" s="96"/>
      <c r="F12" s="143"/>
      <c r="G12" s="96"/>
      <c r="I12" s="1"/>
      <c r="J12" s="1"/>
      <c r="K12" s="1"/>
      <c r="L12" s="1"/>
    </row>
    <row r="13" spans="1:12" ht="21.65" customHeight="1" thickBot="1" x14ac:dyDescent="0.4">
      <c r="A13" s="162"/>
      <c r="B13" s="13" t="s">
        <v>74</v>
      </c>
      <c r="C13" s="14" t="s">
        <v>32</v>
      </c>
      <c r="D13" s="115"/>
      <c r="E13" s="116"/>
      <c r="F13" s="144"/>
      <c r="G13" s="116">
        <f>SUM(G14:G17)</f>
        <v>0</v>
      </c>
      <c r="I13" s="10">
        <f>G13</f>
        <v>0</v>
      </c>
      <c r="J13" s="1"/>
      <c r="K13" s="10">
        <f>G13</f>
        <v>0</v>
      </c>
      <c r="L13" s="1"/>
    </row>
    <row r="14" spans="1:12" ht="15" thickTop="1" x14ac:dyDescent="0.35">
      <c r="B14" s="15" t="s">
        <v>99</v>
      </c>
      <c r="C14" s="16"/>
      <c r="D14" s="15"/>
      <c r="E14" s="117"/>
      <c r="F14" s="145"/>
      <c r="G14" s="117" t="str">
        <f>IF(F14="","",E14*F14)</f>
        <v/>
      </c>
      <c r="I14" s="1"/>
      <c r="J14" s="1"/>
      <c r="K14" s="1"/>
      <c r="L14" s="1"/>
    </row>
    <row r="15" spans="1:12" x14ac:dyDescent="0.35">
      <c r="B15" s="11" t="s">
        <v>100</v>
      </c>
      <c r="C15" s="12"/>
      <c r="D15" s="11"/>
      <c r="E15" s="114"/>
      <c r="F15" s="142"/>
      <c r="G15" s="113" t="str">
        <f t="shared" ref="G15:G16" si="2">IF(F15="","",E15*F15)</f>
        <v/>
      </c>
      <c r="I15" s="1"/>
      <c r="J15" s="1"/>
      <c r="K15" s="1"/>
      <c r="L15" s="1"/>
    </row>
    <row r="16" spans="1:12" x14ac:dyDescent="0.35">
      <c r="B16" s="11"/>
      <c r="C16" s="12"/>
      <c r="D16" s="11"/>
      <c r="E16" s="114"/>
      <c r="F16" s="142"/>
      <c r="G16" s="113" t="str">
        <f t="shared" si="2"/>
        <v/>
      </c>
      <c r="I16" s="1"/>
      <c r="J16" s="1"/>
      <c r="K16" s="1"/>
      <c r="L16" s="1"/>
    </row>
    <row r="17" spans="1:12" ht="1.25" customHeight="1" x14ac:dyDescent="0.35">
      <c r="A17" s="162"/>
      <c r="B17" s="4"/>
      <c r="C17" s="5"/>
      <c r="D17" s="4"/>
      <c r="E17" s="96"/>
      <c r="F17" s="143"/>
      <c r="G17" s="96"/>
      <c r="I17" s="1"/>
      <c r="J17" s="1"/>
      <c r="K17" s="1"/>
      <c r="L17" s="1"/>
    </row>
    <row r="18" spans="1:12" ht="15" thickBot="1" x14ac:dyDescent="0.4">
      <c r="A18" s="162"/>
      <c r="B18" s="13" t="s">
        <v>75</v>
      </c>
      <c r="C18" s="14" t="s">
        <v>33</v>
      </c>
      <c r="D18" s="115"/>
      <c r="E18" s="116"/>
      <c r="F18" s="144"/>
      <c r="G18" s="116">
        <f>SUM(G19:G22)</f>
        <v>0</v>
      </c>
      <c r="H18" s="106" t="str">
        <f>IF(G18=0,"",IF(G18&gt;G13*0.2,"Upozornění: výše VV v této položce překračuje 20 % HV téže položky, nutno snížit nebo zohlednit ve VV v dalších položkách",""))</f>
        <v/>
      </c>
      <c r="I18" s="1"/>
      <c r="J18" s="10">
        <f>G18</f>
        <v>0</v>
      </c>
      <c r="K18" s="10">
        <f>G18</f>
        <v>0</v>
      </c>
      <c r="L18" s="1"/>
    </row>
    <row r="19" spans="1:12" ht="15" thickTop="1" x14ac:dyDescent="0.35">
      <c r="B19" s="15" t="s">
        <v>106</v>
      </c>
      <c r="C19" s="16"/>
      <c r="D19" s="15"/>
      <c r="E19" s="117"/>
      <c r="F19" s="145"/>
      <c r="G19" s="117" t="str">
        <f>IF(F19="","",E19*F19)</f>
        <v/>
      </c>
      <c r="I19" s="1"/>
      <c r="J19" s="1"/>
      <c r="K19" s="1"/>
      <c r="L19" s="1"/>
    </row>
    <row r="20" spans="1:12" x14ac:dyDescent="0.35">
      <c r="B20" s="11" t="s">
        <v>107</v>
      </c>
      <c r="C20" s="12"/>
      <c r="D20" s="11"/>
      <c r="E20" s="114"/>
      <c r="F20" s="142"/>
      <c r="G20" s="113" t="str">
        <f t="shared" ref="G20:G21" si="3">IF(F20="","",E20*F20)</f>
        <v/>
      </c>
      <c r="I20" s="1"/>
      <c r="J20" s="1"/>
      <c r="K20" s="1"/>
      <c r="L20" s="1"/>
    </row>
    <row r="21" spans="1:12" x14ac:dyDescent="0.35">
      <c r="B21" s="11"/>
      <c r="C21" s="12"/>
      <c r="D21" s="11"/>
      <c r="E21" s="114"/>
      <c r="F21" s="142"/>
      <c r="G21" s="113" t="str">
        <f t="shared" si="3"/>
        <v/>
      </c>
      <c r="I21" s="1"/>
      <c r="J21" s="1"/>
      <c r="K21" s="1"/>
      <c r="L21" s="1"/>
    </row>
    <row r="22" spans="1:12" ht="1.75" customHeight="1" x14ac:dyDescent="0.35">
      <c r="A22" s="163"/>
      <c r="B22" s="4"/>
      <c r="C22" s="5"/>
      <c r="D22" s="4"/>
      <c r="E22" s="96"/>
      <c r="F22" s="143"/>
      <c r="G22" s="96"/>
      <c r="I22" s="1"/>
      <c r="J22" s="1"/>
      <c r="K22" s="1"/>
      <c r="L22" s="1"/>
    </row>
    <row r="23" spans="1:12" ht="21" customHeight="1" thickBot="1" x14ac:dyDescent="0.4">
      <c r="A23" s="163"/>
      <c r="B23" s="13" t="s">
        <v>94</v>
      </c>
      <c r="C23" s="14" t="s">
        <v>41</v>
      </c>
      <c r="D23" s="115"/>
      <c r="E23" s="116"/>
      <c r="F23" s="144"/>
      <c r="G23" s="116">
        <f>SUM(G24:G27)</f>
        <v>0</v>
      </c>
      <c r="I23" s="10">
        <f>G23</f>
        <v>0</v>
      </c>
      <c r="J23" s="1"/>
      <c r="K23" s="10">
        <f>G23</f>
        <v>0</v>
      </c>
      <c r="L23" s="1"/>
    </row>
    <row r="24" spans="1:12" ht="15" thickTop="1" x14ac:dyDescent="0.35">
      <c r="B24" s="15" t="s">
        <v>105</v>
      </c>
      <c r="C24" s="16"/>
      <c r="D24" s="15"/>
      <c r="E24" s="117"/>
      <c r="F24" s="145"/>
      <c r="G24" s="117" t="str">
        <f>IF(F24="","",E24*F24)</f>
        <v/>
      </c>
      <c r="I24" s="1"/>
      <c r="J24" s="1"/>
      <c r="K24" s="1"/>
      <c r="L24" s="1"/>
    </row>
    <row r="25" spans="1:12" x14ac:dyDescent="0.35">
      <c r="B25" s="11" t="s">
        <v>108</v>
      </c>
      <c r="C25" s="12"/>
      <c r="D25" s="11"/>
      <c r="E25" s="114"/>
      <c r="F25" s="142"/>
      <c r="G25" s="113" t="str">
        <f t="shared" ref="G25:G26" si="4">IF(F25="","",E25*F25)</f>
        <v/>
      </c>
      <c r="I25" s="1"/>
      <c r="J25" s="1"/>
      <c r="K25" s="1"/>
      <c r="L25" s="1"/>
    </row>
    <row r="26" spans="1:12" x14ac:dyDescent="0.35">
      <c r="B26" s="11"/>
      <c r="C26" s="12"/>
      <c r="D26" s="11"/>
      <c r="E26" s="114"/>
      <c r="F26" s="142"/>
      <c r="G26" s="113" t="str">
        <f t="shared" si="4"/>
        <v/>
      </c>
      <c r="I26" s="1"/>
      <c r="J26" s="1"/>
      <c r="K26" s="1"/>
      <c r="L26" s="1"/>
    </row>
    <row r="27" spans="1:12" ht="1.75" customHeight="1" x14ac:dyDescent="0.35">
      <c r="A27" s="162"/>
      <c r="B27" s="4"/>
      <c r="C27" s="5"/>
      <c r="D27" s="4"/>
      <c r="E27" s="96"/>
      <c r="F27" s="143"/>
      <c r="G27" s="96"/>
      <c r="I27" s="1"/>
      <c r="J27" s="1"/>
      <c r="K27" s="1"/>
      <c r="L27" s="1"/>
    </row>
    <row r="28" spans="1:12" ht="21" customHeight="1" thickBot="1" x14ac:dyDescent="0.4">
      <c r="A28" s="162"/>
      <c r="B28" s="29" t="s">
        <v>95</v>
      </c>
      <c r="C28" s="30" t="s">
        <v>42</v>
      </c>
      <c r="D28" s="118"/>
      <c r="E28" s="119"/>
      <c r="F28" s="146"/>
      <c r="G28" s="120">
        <f>SUM(G29:G32)</f>
        <v>0</v>
      </c>
      <c r="H28" s="106" t="str">
        <f>IF(G28=0,"",IF(G28&gt;G23*0.2,"Upozornění: výše VV v této položce překračuje 20 % HV téže položky, nutno snížit nebo zohlednit ve VV v dalších položkách",""))</f>
        <v/>
      </c>
      <c r="I28" s="1"/>
      <c r="J28" s="10">
        <f>G28</f>
        <v>0</v>
      </c>
      <c r="K28" s="10">
        <f>G28</f>
        <v>0</v>
      </c>
      <c r="L28" s="1"/>
    </row>
    <row r="29" spans="1:12" ht="15" thickTop="1" x14ac:dyDescent="0.35">
      <c r="B29" s="22" t="s">
        <v>104</v>
      </c>
      <c r="C29" s="23"/>
      <c r="D29" s="22"/>
      <c r="E29" s="113"/>
      <c r="F29" s="141"/>
      <c r="G29" s="117" t="str">
        <f>IF(F29="","",E29*F29)</f>
        <v/>
      </c>
      <c r="I29" s="1"/>
      <c r="J29" s="1"/>
      <c r="K29" s="1"/>
      <c r="L29" s="1"/>
    </row>
    <row r="30" spans="1:12" x14ac:dyDescent="0.35">
      <c r="B30" s="11" t="s">
        <v>109</v>
      </c>
      <c r="C30" s="12"/>
      <c r="D30" s="11"/>
      <c r="E30" s="114"/>
      <c r="F30" s="142"/>
      <c r="G30" s="113" t="str">
        <f t="shared" ref="G30:G31" si="5">IF(F30="","",E30*F30)</f>
        <v/>
      </c>
      <c r="I30" s="1"/>
      <c r="J30" s="1"/>
      <c r="K30" s="1"/>
      <c r="L30" s="1"/>
    </row>
    <row r="31" spans="1:12" x14ac:dyDescent="0.35">
      <c r="B31" s="11"/>
      <c r="C31" s="12"/>
      <c r="D31" s="11"/>
      <c r="E31" s="114"/>
      <c r="F31" s="142"/>
      <c r="G31" s="113" t="str">
        <f t="shared" si="5"/>
        <v/>
      </c>
      <c r="I31" s="1"/>
      <c r="J31" s="1"/>
      <c r="K31" s="1"/>
      <c r="L31" s="1"/>
    </row>
    <row r="32" spans="1:12" ht="1.75" customHeight="1" x14ac:dyDescent="0.35">
      <c r="A32" s="161"/>
      <c r="B32" s="4"/>
      <c r="C32" s="5"/>
      <c r="D32" s="4"/>
      <c r="E32" s="96"/>
      <c r="F32" s="143"/>
      <c r="G32" s="96"/>
      <c r="I32" s="1"/>
      <c r="J32" s="1"/>
      <c r="K32" s="1"/>
      <c r="L32" s="1"/>
    </row>
    <row r="33" spans="1:12" ht="15" thickBot="1" x14ac:dyDescent="0.4">
      <c r="A33" s="161"/>
      <c r="B33" s="18" t="s">
        <v>9</v>
      </c>
      <c r="C33" s="19" t="s">
        <v>110</v>
      </c>
      <c r="D33" s="19"/>
      <c r="E33" s="19"/>
      <c r="F33" s="147"/>
      <c r="G33" s="121">
        <f>G34+G40+G46+G52</f>
        <v>0</v>
      </c>
      <c r="I33" s="1"/>
      <c r="J33" s="1"/>
      <c r="K33" s="1"/>
      <c r="L33" s="1"/>
    </row>
    <row r="34" spans="1:12" ht="21" customHeight="1" thickTop="1" thickBot="1" x14ac:dyDescent="0.4">
      <c r="A34" s="17"/>
      <c r="B34" s="20" t="s">
        <v>76</v>
      </c>
      <c r="C34" s="21" t="s">
        <v>19</v>
      </c>
      <c r="D34" s="111"/>
      <c r="E34" s="112"/>
      <c r="F34" s="140"/>
      <c r="G34" s="112">
        <f>SUM(G35:G39)</f>
        <v>0</v>
      </c>
      <c r="I34" s="10">
        <f>G34</f>
        <v>0</v>
      </c>
      <c r="J34" s="1"/>
      <c r="K34" s="10">
        <f>G34</f>
        <v>0</v>
      </c>
      <c r="L34" s="1"/>
    </row>
    <row r="35" spans="1:12" ht="15" thickTop="1" x14ac:dyDescent="0.35">
      <c r="B35" s="22" t="s">
        <v>114</v>
      </c>
      <c r="C35" s="23"/>
      <c r="D35" s="22"/>
      <c r="E35" s="113"/>
      <c r="F35" s="141"/>
      <c r="G35" s="117" t="str">
        <f>IF(F35="","",E35*F35)</f>
        <v/>
      </c>
      <c r="I35" s="1"/>
      <c r="J35" s="1"/>
      <c r="K35" s="1"/>
      <c r="L35" s="1"/>
    </row>
    <row r="36" spans="1:12" x14ac:dyDescent="0.35">
      <c r="B36" s="11" t="s">
        <v>115</v>
      </c>
      <c r="C36" s="12"/>
      <c r="D36" s="11"/>
      <c r="E36" s="114"/>
      <c r="F36" s="142"/>
      <c r="G36" s="113" t="str">
        <f t="shared" ref="G36:G38" si="6">IF(F36="","",E36*F36)</f>
        <v/>
      </c>
      <c r="I36" s="1"/>
      <c r="J36" s="1"/>
      <c r="K36" s="1"/>
      <c r="L36" s="1"/>
    </row>
    <row r="37" spans="1:12" x14ac:dyDescent="0.35">
      <c r="B37" s="22" t="s">
        <v>212</v>
      </c>
      <c r="C37" s="12"/>
      <c r="D37" s="11"/>
      <c r="E37" s="114"/>
      <c r="F37" s="142"/>
      <c r="G37" s="113" t="str">
        <f>IF(F37="","",E37*F37)</f>
        <v/>
      </c>
      <c r="I37" s="1"/>
      <c r="J37" s="1"/>
      <c r="K37" s="1"/>
      <c r="L37" s="1"/>
    </row>
    <row r="38" spans="1:12" x14ac:dyDescent="0.35">
      <c r="B38" s="11"/>
      <c r="C38" s="12"/>
      <c r="D38" s="11"/>
      <c r="E38" s="114"/>
      <c r="F38" s="142"/>
      <c r="G38" s="113" t="str">
        <f t="shared" si="6"/>
        <v/>
      </c>
      <c r="I38" s="1"/>
      <c r="J38" s="1"/>
      <c r="K38" s="1"/>
      <c r="L38" s="1"/>
    </row>
    <row r="39" spans="1:12" ht="1.75" customHeight="1" x14ac:dyDescent="0.35">
      <c r="A39" s="161"/>
      <c r="B39" s="4"/>
      <c r="C39" s="5"/>
      <c r="D39" s="4"/>
      <c r="E39" s="96"/>
      <c r="F39" s="143"/>
      <c r="G39" s="96"/>
      <c r="I39" s="1"/>
      <c r="J39" s="1"/>
      <c r="K39" s="1"/>
      <c r="L39" s="1"/>
    </row>
    <row r="40" spans="1:12" ht="21.65" customHeight="1" thickBot="1" x14ac:dyDescent="0.4">
      <c r="A40" s="161"/>
      <c r="B40" s="13" t="s">
        <v>77</v>
      </c>
      <c r="C40" s="14" t="s">
        <v>20</v>
      </c>
      <c r="D40" s="115"/>
      <c r="E40" s="116"/>
      <c r="F40" s="144"/>
      <c r="G40" s="116">
        <f>SUM(G41:G45)</f>
        <v>0</v>
      </c>
      <c r="H40" s="106" t="str">
        <f>IF(G40=0,"",IF(G40&gt;G34*0.2,"Upozornění: výše VV v této položce překračuje 20 % HV téže položky, nutno snížit nebo zohlednit ve VV v dalších položkách",""))</f>
        <v/>
      </c>
      <c r="I40" s="1"/>
      <c r="J40" s="10">
        <f>G40</f>
        <v>0</v>
      </c>
      <c r="K40" s="10">
        <f>G40</f>
        <v>0</v>
      </c>
      <c r="L40" s="1"/>
    </row>
    <row r="41" spans="1:12" ht="15" thickTop="1" x14ac:dyDescent="0.35">
      <c r="B41" s="15" t="s">
        <v>116</v>
      </c>
      <c r="C41" s="16"/>
      <c r="D41" s="15"/>
      <c r="E41" s="117"/>
      <c r="F41" s="145"/>
      <c r="G41" s="117" t="str">
        <f>IF(F41="","",E41*F41)</f>
        <v/>
      </c>
      <c r="I41" s="1"/>
      <c r="J41" s="1"/>
      <c r="K41" s="1"/>
      <c r="L41" s="1"/>
    </row>
    <row r="42" spans="1:12" x14ac:dyDescent="0.35">
      <c r="B42" s="11" t="s">
        <v>117</v>
      </c>
      <c r="C42" s="12"/>
      <c r="D42" s="11"/>
      <c r="E42" s="114"/>
      <c r="F42" s="142"/>
      <c r="G42" s="113" t="str">
        <f t="shared" ref="G42:G44" si="7">IF(F42="","",E42*F42)</f>
        <v/>
      </c>
      <c r="I42" s="1"/>
      <c r="J42" s="1"/>
      <c r="K42" s="1"/>
      <c r="L42" s="1"/>
    </row>
    <row r="43" spans="1:12" x14ac:dyDescent="0.35">
      <c r="B43" s="11" t="s">
        <v>213</v>
      </c>
      <c r="C43" s="12"/>
      <c r="D43" s="11"/>
      <c r="E43" s="114"/>
      <c r="F43" s="142"/>
      <c r="G43" s="113" t="str">
        <f t="shared" si="7"/>
        <v/>
      </c>
      <c r="I43" s="1"/>
      <c r="J43" s="1"/>
      <c r="K43" s="1"/>
      <c r="L43" s="1"/>
    </row>
    <row r="44" spans="1:12" x14ac:dyDescent="0.35">
      <c r="B44" s="11"/>
      <c r="C44" s="12"/>
      <c r="D44" s="11"/>
      <c r="E44" s="114"/>
      <c r="F44" s="142"/>
      <c r="G44" s="113" t="str">
        <f t="shared" si="7"/>
        <v/>
      </c>
      <c r="I44" s="1"/>
      <c r="J44" s="1"/>
      <c r="K44" s="1"/>
      <c r="L44" s="1"/>
    </row>
    <row r="45" spans="1:12" ht="1.75" customHeight="1" x14ac:dyDescent="0.35">
      <c r="A45" s="161"/>
      <c r="B45" s="4"/>
      <c r="C45" s="5"/>
      <c r="D45" s="4"/>
      <c r="E45" s="96"/>
      <c r="F45" s="143"/>
      <c r="G45" s="96"/>
      <c r="I45" s="1"/>
      <c r="J45" s="1"/>
      <c r="K45" s="1"/>
      <c r="L45" s="1"/>
    </row>
    <row r="46" spans="1:12" ht="29.5" thickBot="1" x14ac:dyDescent="0.4">
      <c r="A46" s="161"/>
      <c r="B46" s="13" t="s">
        <v>78</v>
      </c>
      <c r="C46" s="14" t="s">
        <v>38</v>
      </c>
      <c r="D46" s="115"/>
      <c r="E46" s="116"/>
      <c r="F46" s="144"/>
      <c r="G46" s="116">
        <f>SUM(G47:G51)</f>
        <v>0</v>
      </c>
      <c r="I46" s="10">
        <f>G46</f>
        <v>0</v>
      </c>
      <c r="J46" s="1"/>
      <c r="K46" s="10">
        <f>G46</f>
        <v>0</v>
      </c>
      <c r="L46" s="1"/>
    </row>
    <row r="47" spans="1:12" ht="15" thickTop="1" x14ac:dyDescent="0.35">
      <c r="B47" s="15" t="s">
        <v>120</v>
      </c>
      <c r="C47" s="16"/>
      <c r="D47" s="15"/>
      <c r="E47" s="117"/>
      <c r="F47" s="145"/>
      <c r="G47" s="117" t="str">
        <f>IF(F47="","",E47*F47)</f>
        <v/>
      </c>
      <c r="I47" s="1"/>
      <c r="J47" s="1"/>
      <c r="K47" s="1"/>
      <c r="L47" s="1"/>
    </row>
    <row r="48" spans="1:12" x14ac:dyDescent="0.35">
      <c r="B48" s="11" t="s">
        <v>122</v>
      </c>
      <c r="C48" s="12"/>
      <c r="D48" s="11"/>
      <c r="E48" s="114"/>
      <c r="F48" s="142"/>
      <c r="G48" s="113" t="str">
        <f t="shared" ref="G48:G50" si="8">IF(F48="","",E48*F48)</f>
        <v/>
      </c>
      <c r="I48" s="1"/>
      <c r="J48" s="1"/>
      <c r="K48" s="1"/>
      <c r="L48" s="1"/>
    </row>
    <row r="49" spans="1:12" x14ac:dyDescent="0.35">
      <c r="B49" s="11" t="s">
        <v>214</v>
      </c>
      <c r="C49" s="12"/>
      <c r="D49" s="11"/>
      <c r="E49" s="114"/>
      <c r="F49" s="142"/>
      <c r="G49" s="113" t="str">
        <f t="shared" si="8"/>
        <v/>
      </c>
      <c r="I49" s="1"/>
      <c r="J49" s="1"/>
      <c r="K49" s="1"/>
      <c r="L49" s="1"/>
    </row>
    <row r="50" spans="1:12" x14ac:dyDescent="0.35">
      <c r="B50" s="11"/>
      <c r="C50" s="12"/>
      <c r="D50" s="11"/>
      <c r="E50" s="114"/>
      <c r="F50" s="142"/>
      <c r="G50" s="113" t="str">
        <f t="shared" si="8"/>
        <v/>
      </c>
      <c r="I50" s="1"/>
      <c r="J50" s="1"/>
      <c r="K50" s="1"/>
      <c r="L50" s="1"/>
    </row>
    <row r="51" spans="1:12" ht="1.25" customHeight="1" x14ac:dyDescent="0.35">
      <c r="A51" s="161"/>
      <c r="B51" s="4"/>
      <c r="C51" s="5"/>
      <c r="D51" s="4"/>
      <c r="E51" s="96"/>
      <c r="F51" s="143"/>
      <c r="G51" s="96"/>
      <c r="I51" s="1"/>
      <c r="J51" s="1"/>
      <c r="K51" s="1"/>
      <c r="L51" s="1"/>
    </row>
    <row r="52" spans="1:12" ht="29.5" thickBot="1" x14ac:dyDescent="0.4">
      <c r="A52" s="161"/>
      <c r="B52" s="29" t="s">
        <v>79</v>
      </c>
      <c r="C52" s="30" t="s">
        <v>39</v>
      </c>
      <c r="D52" s="118"/>
      <c r="E52" s="119"/>
      <c r="F52" s="146"/>
      <c r="G52" s="119">
        <f>SUM(G53:G57)</f>
        <v>0</v>
      </c>
      <c r="H52" s="106" t="str">
        <f>IF(G52=0,"",IF(G52&gt;G46*0.2,"Upozornění: výše VV v této položce překračuje 20 % HV téže položky, nutno snížit nebo zohlednit ve VV v dalších položkách",""))</f>
        <v/>
      </c>
      <c r="I52" s="1"/>
      <c r="J52" s="10">
        <f>G52</f>
        <v>0</v>
      </c>
      <c r="K52" s="10">
        <f>G52</f>
        <v>0</v>
      </c>
      <c r="L52" s="1"/>
    </row>
    <row r="53" spans="1:12" ht="15" thickTop="1" x14ac:dyDescent="0.35">
      <c r="B53" s="22" t="s">
        <v>121</v>
      </c>
      <c r="C53" s="23"/>
      <c r="D53" s="22"/>
      <c r="E53" s="113"/>
      <c r="F53" s="141"/>
      <c r="G53" s="117" t="str">
        <f>IF(F53="","",E53*F53)</f>
        <v/>
      </c>
      <c r="I53" s="1"/>
      <c r="J53" s="1"/>
      <c r="K53" s="1"/>
      <c r="L53" s="1"/>
    </row>
    <row r="54" spans="1:12" x14ac:dyDescent="0.35">
      <c r="B54" s="11" t="s">
        <v>123</v>
      </c>
      <c r="C54" s="12"/>
      <c r="D54" s="11"/>
      <c r="E54" s="114"/>
      <c r="F54" s="142"/>
      <c r="G54" s="113" t="str">
        <f t="shared" ref="G54:G56" si="9">IF(F54="","",E54*F54)</f>
        <v/>
      </c>
      <c r="I54" s="1"/>
      <c r="J54" s="1"/>
      <c r="K54" s="1"/>
      <c r="L54" s="1"/>
    </row>
    <row r="55" spans="1:12" x14ac:dyDescent="0.35">
      <c r="B55" s="11" t="s">
        <v>215</v>
      </c>
      <c r="C55" s="12"/>
      <c r="D55" s="11"/>
      <c r="E55" s="114"/>
      <c r="F55" s="142"/>
      <c r="G55" s="113" t="str">
        <f t="shared" ref="G55" si="10">IF(F55="","",E55*F55)</f>
        <v/>
      </c>
      <c r="I55" s="1"/>
      <c r="J55" s="1"/>
      <c r="K55" s="1"/>
      <c r="L55" s="1"/>
    </row>
    <row r="56" spans="1:12" x14ac:dyDescent="0.35">
      <c r="B56" s="11"/>
      <c r="C56" s="12"/>
      <c r="D56" s="11"/>
      <c r="E56" s="114"/>
      <c r="F56" s="142"/>
      <c r="G56" s="113" t="str">
        <f t="shared" si="9"/>
        <v/>
      </c>
      <c r="I56" s="1"/>
      <c r="J56" s="1"/>
      <c r="K56" s="1"/>
      <c r="L56" s="1"/>
    </row>
    <row r="57" spans="1:12" ht="1.75" customHeight="1" x14ac:dyDescent="0.35">
      <c r="A57" s="161"/>
      <c r="B57" s="11"/>
      <c r="C57" s="12"/>
      <c r="D57" s="11"/>
      <c r="E57" s="114"/>
      <c r="F57" s="142"/>
      <c r="G57" s="114"/>
      <c r="I57" s="1"/>
      <c r="J57" s="1"/>
      <c r="K57" s="1"/>
      <c r="L57" s="1"/>
    </row>
    <row r="58" spans="1:12" s="3" customFormat="1" ht="44" thickBot="1" x14ac:dyDescent="0.4">
      <c r="A58" s="161"/>
      <c r="B58" s="24" t="s">
        <v>10</v>
      </c>
      <c r="C58" s="25" t="s">
        <v>113</v>
      </c>
      <c r="D58" s="25"/>
      <c r="E58" s="25"/>
      <c r="F58" s="148"/>
      <c r="G58" s="65">
        <f>G59+G65</f>
        <v>0</v>
      </c>
      <c r="H58" s="106"/>
      <c r="I58" s="4"/>
      <c r="J58" s="4"/>
      <c r="K58" s="4"/>
      <c r="L58" s="4"/>
    </row>
    <row r="59" spans="1:12" ht="21.65" customHeight="1" thickTop="1" thickBot="1" x14ac:dyDescent="0.4">
      <c r="A59" s="17"/>
      <c r="B59" s="26" t="s">
        <v>80</v>
      </c>
      <c r="C59" s="27" t="s">
        <v>36</v>
      </c>
      <c r="D59" s="122"/>
      <c r="E59" s="123"/>
      <c r="F59" s="149"/>
      <c r="G59" s="123">
        <f>SUM(G60:G64)</f>
        <v>0</v>
      </c>
      <c r="I59" s="10">
        <f>G59</f>
        <v>0</v>
      </c>
      <c r="J59" s="1"/>
      <c r="K59" s="10">
        <f>G59</f>
        <v>0</v>
      </c>
      <c r="L59" s="1"/>
    </row>
    <row r="60" spans="1:12" ht="15" thickTop="1" x14ac:dyDescent="0.35">
      <c r="B60" s="15" t="s">
        <v>118</v>
      </c>
      <c r="C60" s="16"/>
      <c r="D60" s="15"/>
      <c r="E60" s="117"/>
      <c r="F60" s="145"/>
      <c r="G60" s="117" t="str">
        <f>IF(F60="","",E60*F60)</f>
        <v/>
      </c>
      <c r="I60" s="1"/>
      <c r="J60" s="1"/>
      <c r="K60" s="1"/>
      <c r="L60" s="1"/>
    </row>
    <row r="61" spans="1:12" x14ac:dyDescent="0.35">
      <c r="B61" s="11" t="s">
        <v>119</v>
      </c>
      <c r="C61" s="12"/>
      <c r="D61" s="11"/>
      <c r="E61" s="114"/>
      <c r="F61" s="142"/>
      <c r="G61" s="113" t="str">
        <f t="shared" ref="G61:G63" si="11">IF(F61="","",E61*F61)</f>
        <v/>
      </c>
      <c r="I61" s="1"/>
      <c r="J61" s="1"/>
      <c r="K61" s="1"/>
      <c r="L61" s="1"/>
    </row>
    <row r="62" spans="1:12" x14ac:dyDescent="0.35">
      <c r="B62" s="11" t="s">
        <v>216</v>
      </c>
      <c r="C62" s="12"/>
      <c r="D62" s="11"/>
      <c r="E62" s="114"/>
      <c r="F62" s="142"/>
      <c r="G62" s="113" t="str">
        <f t="shared" ref="G62" si="12">IF(F62="","",E62*F62)</f>
        <v/>
      </c>
      <c r="I62" s="1"/>
      <c r="J62" s="1"/>
      <c r="K62" s="1"/>
      <c r="L62" s="1"/>
    </row>
    <row r="63" spans="1:12" x14ac:dyDescent="0.35">
      <c r="B63" s="11"/>
      <c r="C63" s="12"/>
      <c r="D63" s="11"/>
      <c r="E63" s="114"/>
      <c r="F63" s="142"/>
      <c r="G63" s="113" t="str">
        <f t="shared" si="11"/>
        <v/>
      </c>
      <c r="I63" s="1"/>
      <c r="J63" s="1"/>
      <c r="K63" s="1"/>
      <c r="L63" s="1"/>
    </row>
    <row r="64" spans="1:12" ht="1.75" customHeight="1" x14ac:dyDescent="0.35">
      <c r="A64" s="161"/>
      <c r="B64" s="4"/>
      <c r="C64" s="5"/>
      <c r="D64" s="4"/>
      <c r="E64" s="96"/>
      <c r="F64" s="143"/>
      <c r="G64" s="96"/>
      <c r="I64" s="1"/>
      <c r="J64" s="1"/>
      <c r="K64" s="1"/>
      <c r="L64" s="1"/>
    </row>
    <row r="65" spans="1:12" ht="21.65" customHeight="1" thickBot="1" x14ac:dyDescent="0.4">
      <c r="A65" s="161"/>
      <c r="B65" s="29" t="s">
        <v>81</v>
      </c>
      <c r="C65" s="30" t="s">
        <v>37</v>
      </c>
      <c r="D65" s="118"/>
      <c r="E65" s="119"/>
      <c r="F65" s="146"/>
      <c r="G65" s="119">
        <f>SUM(G66:G70)</f>
        <v>0</v>
      </c>
      <c r="H65" s="106" t="str">
        <f>IF(G65=0,"",IF(G65&gt;G59*0.2,"Upozornění: výše VV v této položce překračuje 20 % HV téže položky, nutno snížit nebo zohlednit ve VV v dalších položkách",""))</f>
        <v/>
      </c>
      <c r="I65" s="1"/>
      <c r="J65" s="10">
        <f>G65</f>
        <v>0</v>
      </c>
      <c r="K65" s="10">
        <f>G65</f>
        <v>0</v>
      </c>
      <c r="L65" s="1"/>
    </row>
    <row r="66" spans="1:12" ht="15" thickTop="1" x14ac:dyDescent="0.35">
      <c r="B66" s="22" t="s">
        <v>124</v>
      </c>
      <c r="C66" s="23"/>
      <c r="D66" s="22"/>
      <c r="E66" s="113"/>
      <c r="F66" s="141"/>
      <c r="G66" s="117" t="str">
        <f>IF(F66="","",E66*F66)</f>
        <v/>
      </c>
      <c r="I66" s="1"/>
      <c r="J66" s="1"/>
      <c r="K66" s="1"/>
      <c r="L66" s="1"/>
    </row>
    <row r="67" spans="1:12" x14ac:dyDescent="0.35">
      <c r="B67" s="11" t="s">
        <v>125</v>
      </c>
      <c r="C67" s="12"/>
      <c r="D67" s="11"/>
      <c r="E67" s="114"/>
      <c r="F67" s="142"/>
      <c r="G67" s="113" t="str">
        <f t="shared" ref="G67:G69" si="13">IF(F67="","",E67*F67)</f>
        <v/>
      </c>
      <c r="I67" s="1"/>
      <c r="J67" s="1"/>
      <c r="K67" s="1"/>
      <c r="L67" s="1"/>
    </row>
    <row r="68" spans="1:12" x14ac:dyDescent="0.35">
      <c r="B68" s="11" t="s">
        <v>217</v>
      </c>
      <c r="C68" s="12"/>
      <c r="D68" s="11"/>
      <c r="E68" s="114"/>
      <c r="F68" s="142"/>
      <c r="G68" s="113" t="str">
        <f t="shared" ref="G68" si="14">IF(F68="","",E68*F68)</f>
        <v/>
      </c>
      <c r="I68" s="1"/>
      <c r="J68" s="1"/>
      <c r="K68" s="1"/>
      <c r="L68" s="1"/>
    </row>
    <row r="69" spans="1:12" x14ac:dyDescent="0.35">
      <c r="B69" s="11"/>
      <c r="C69" s="12"/>
      <c r="D69" s="11"/>
      <c r="E69" s="114"/>
      <c r="F69" s="142"/>
      <c r="G69" s="113" t="str">
        <f t="shared" si="13"/>
        <v/>
      </c>
      <c r="I69" s="1"/>
      <c r="J69" s="1"/>
      <c r="K69" s="1"/>
      <c r="L69" s="1"/>
    </row>
    <row r="70" spans="1:12" ht="1.75" customHeight="1" x14ac:dyDescent="0.35">
      <c r="A70" s="161"/>
      <c r="B70" s="4"/>
      <c r="C70" s="5"/>
      <c r="D70" s="4"/>
      <c r="E70" s="96"/>
      <c r="F70" s="143"/>
      <c r="G70" s="96"/>
      <c r="I70" s="1"/>
      <c r="J70" s="1"/>
      <c r="K70" s="1"/>
      <c r="L70" s="1"/>
    </row>
    <row r="71" spans="1:12" ht="29.5" thickBot="1" x14ac:dyDescent="0.4">
      <c r="A71" s="161"/>
      <c r="B71" s="24" t="s">
        <v>11</v>
      </c>
      <c r="C71" s="25" t="s">
        <v>130</v>
      </c>
      <c r="D71" s="25"/>
      <c r="E71" s="25"/>
      <c r="F71" s="148"/>
      <c r="G71" s="65">
        <f>G72+G77</f>
        <v>0</v>
      </c>
      <c r="I71" s="1"/>
      <c r="J71" s="1"/>
      <c r="K71" s="1"/>
      <c r="L71" s="1"/>
    </row>
    <row r="72" spans="1:12" ht="30" thickTop="1" thickBot="1" x14ac:dyDescent="0.4">
      <c r="A72" s="28"/>
      <c r="B72" s="20" t="s">
        <v>12</v>
      </c>
      <c r="C72" s="21" t="s">
        <v>43</v>
      </c>
      <c r="D72" s="111"/>
      <c r="E72" s="112"/>
      <c r="F72" s="140"/>
      <c r="G72" s="112">
        <f>SUM(G73:G76)</f>
        <v>0</v>
      </c>
      <c r="I72" s="10">
        <f>G72</f>
        <v>0</v>
      </c>
      <c r="J72" s="1"/>
      <c r="K72" s="10">
        <f>G72</f>
        <v>0</v>
      </c>
      <c r="L72" s="1"/>
    </row>
    <row r="73" spans="1:12" ht="15" thickTop="1" x14ac:dyDescent="0.35">
      <c r="B73" s="22" t="s">
        <v>126</v>
      </c>
      <c r="C73" s="23"/>
      <c r="D73" s="22"/>
      <c r="E73" s="113"/>
      <c r="F73" s="141"/>
      <c r="G73" s="117" t="str">
        <f>IF(F73="","",E73*F73)</f>
        <v/>
      </c>
      <c r="I73" s="1"/>
      <c r="J73" s="1"/>
      <c r="K73" s="1"/>
      <c r="L73" s="1"/>
    </row>
    <row r="74" spans="1:12" x14ac:dyDescent="0.35">
      <c r="B74" s="22" t="s">
        <v>127</v>
      </c>
      <c r="C74" s="12"/>
      <c r="D74" s="11"/>
      <c r="E74" s="114"/>
      <c r="F74" s="142"/>
      <c r="G74" s="113" t="str">
        <f t="shared" ref="G74:G75" si="15">IF(F74="","",E74*F74)</f>
        <v/>
      </c>
      <c r="I74" s="1"/>
      <c r="J74" s="1"/>
      <c r="K74" s="1"/>
      <c r="L74" s="1"/>
    </row>
    <row r="75" spans="1:12" x14ac:dyDescent="0.35">
      <c r="B75" s="11"/>
      <c r="C75" s="12"/>
      <c r="D75" s="11"/>
      <c r="E75" s="114"/>
      <c r="F75" s="142"/>
      <c r="G75" s="113" t="str">
        <f t="shared" si="15"/>
        <v/>
      </c>
      <c r="I75" s="1"/>
      <c r="J75" s="1"/>
      <c r="K75" s="1"/>
      <c r="L75" s="1"/>
    </row>
    <row r="76" spans="1:12" ht="1.75" customHeight="1" x14ac:dyDescent="0.35">
      <c r="A76" s="161"/>
      <c r="B76" s="4"/>
      <c r="C76" s="5"/>
      <c r="D76" s="4"/>
      <c r="E76" s="96"/>
      <c r="F76" s="143"/>
      <c r="G76" s="96"/>
      <c r="I76" s="1"/>
      <c r="J76" s="1"/>
      <c r="K76" s="1"/>
      <c r="L76" s="1"/>
    </row>
    <row r="77" spans="1:12" ht="29.5" thickBot="1" x14ac:dyDescent="0.4">
      <c r="A77" s="161"/>
      <c r="B77" s="29" t="s">
        <v>14</v>
      </c>
      <c r="C77" s="30" t="s">
        <v>44</v>
      </c>
      <c r="D77" s="118"/>
      <c r="E77" s="119"/>
      <c r="F77" s="146"/>
      <c r="G77" s="119">
        <f>SUM(G78:G81)</f>
        <v>0</v>
      </c>
      <c r="H77" s="106" t="str">
        <f>IF(G77=0,"",IF(G77&gt;G72*0.2,"Upozornění: výše VV v této položce překračuje 20 % HV téže položky, nutno snížit nebo zohlednit ve VV v dalších položkách",""))</f>
        <v/>
      </c>
      <c r="I77" s="1"/>
      <c r="J77" s="10">
        <f>G77</f>
        <v>0</v>
      </c>
      <c r="K77" s="10">
        <f>G77</f>
        <v>0</v>
      </c>
      <c r="L77" s="1"/>
    </row>
    <row r="78" spans="1:12" ht="15" thickTop="1" x14ac:dyDescent="0.35">
      <c r="B78" s="22" t="s">
        <v>128</v>
      </c>
      <c r="C78" s="23"/>
      <c r="D78" s="22"/>
      <c r="E78" s="113"/>
      <c r="F78" s="141"/>
      <c r="G78" s="117" t="str">
        <f>IF(F78="","",E78*F78)</f>
        <v/>
      </c>
      <c r="I78" s="1"/>
      <c r="J78" s="1"/>
      <c r="K78" s="1"/>
      <c r="L78" s="1"/>
    </row>
    <row r="79" spans="1:12" x14ac:dyDescent="0.35">
      <c r="B79" s="22" t="s">
        <v>129</v>
      </c>
      <c r="C79" s="23"/>
      <c r="D79" s="22"/>
      <c r="E79" s="113"/>
      <c r="F79" s="141"/>
      <c r="G79" s="113" t="str">
        <f t="shared" ref="G79:G80" si="16">IF(F79="","",E79*F79)</f>
        <v/>
      </c>
      <c r="I79" s="1"/>
      <c r="J79" s="1"/>
      <c r="K79" s="1"/>
      <c r="L79" s="1"/>
    </row>
    <row r="80" spans="1:12" ht="12.65" customHeight="1" x14ac:dyDescent="0.35">
      <c r="B80" s="11"/>
      <c r="C80" s="12"/>
      <c r="D80" s="11"/>
      <c r="E80" s="114"/>
      <c r="F80" s="142"/>
      <c r="G80" s="113" t="str">
        <f t="shared" si="16"/>
        <v/>
      </c>
      <c r="I80" s="1"/>
      <c r="J80" s="1"/>
      <c r="K80" s="1"/>
      <c r="L80" s="1"/>
    </row>
    <row r="81" spans="1:12" ht="1.75" customHeight="1" x14ac:dyDescent="0.35">
      <c r="A81" s="161"/>
      <c r="B81" s="4"/>
      <c r="C81" s="5"/>
      <c r="D81" s="4"/>
      <c r="E81" s="96"/>
      <c r="F81" s="143"/>
      <c r="G81" s="96"/>
      <c r="I81" s="1"/>
      <c r="J81" s="1"/>
      <c r="K81" s="1"/>
      <c r="L81" s="1"/>
    </row>
    <row r="82" spans="1:12" ht="15" thickBot="1" x14ac:dyDescent="0.4">
      <c r="A82" s="161"/>
      <c r="B82" s="24" t="s">
        <v>17</v>
      </c>
      <c r="C82" s="25" t="s">
        <v>136</v>
      </c>
      <c r="D82" s="25"/>
      <c r="E82" s="25"/>
      <c r="F82" s="148"/>
      <c r="G82" s="65">
        <f>G83+G88</f>
        <v>0</v>
      </c>
      <c r="I82" s="1"/>
      <c r="J82" s="1"/>
      <c r="K82" s="1"/>
      <c r="L82" s="1"/>
    </row>
    <row r="83" spans="1:12" ht="21.65" customHeight="1" thickTop="1" thickBot="1" x14ac:dyDescent="0.4">
      <c r="A83" s="17"/>
      <c r="B83" s="20" t="s">
        <v>45</v>
      </c>
      <c r="C83" s="21" t="s">
        <v>21</v>
      </c>
      <c r="D83" s="111"/>
      <c r="E83" s="112"/>
      <c r="F83" s="140"/>
      <c r="G83" s="112">
        <f>SUM(G84:G87)</f>
        <v>0</v>
      </c>
      <c r="I83" s="10">
        <f>G83</f>
        <v>0</v>
      </c>
      <c r="J83" s="1"/>
      <c r="K83" s="10">
        <f>G83</f>
        <v>0</v>
      </c>
      <c r="L83" s="1"/>
    </row>
    <row r="84" spans="1:12" ht="15" thickTop="1" x14ac:dyDescent="0.35">
      <c r="B84" s="11" t="s">
        <v>131</v>
      </c>
      <c r="C84" s="12"/>
      <c r="D84" s="11"/>
      <c r="E84" s="114"/>
      <c r="F84" s="142"/>
      <c r="G84" s="117" t="str">
        <f>IF(F84="","",E84*F84)</f>
        <v/>
      </c>
      <c r="I84" s="1"/>
      <c r="J84" s="1"/>
      <c r="K84" s="1"/>
      <c r="L84" s="1"/>
    </row>
    <row r="85" spans="1:12" x14ac:dyDescent="0.35">
      <c r="B85" s="11" t="s">
        <v>132</v>
      </c>
      <c r="C85" s="12"/>
      <c r="D85" s="11"/>
      <c r="E85" s="114"/>
      <c r="F85" s="142"/>
      <c r="G85" s="113" t="str">
        <f t="shared" ref="G85:G86" si="17">IF(F85="","",E85*F85)</f>
        <v/>
      </c>
      <c r="I85" s="1"/>
      <c r="J85" s="1"/>
      <c r="K85" s="1"/>
      <c r="L85" s="1"/>
    </row>
    <row r="86" spans="1:12" x14ac:dyDescent="0.35">
      <c r="B86" s="11"/>
      <c r="C86" s="12"/>
      <c r="D86" s="11"/>
      <c r="E86" s="114"/>
      <c r="F86" s="142"/>
      <c r="G86" s="113" t="str">
        <f t="shared" si="17"/>
        <v/>
      </c>
      <c r="I86" s="1"/>
      <c r="J86" s="1"/>
      <c r="K86" s="1"/>
      <c r="L86" s="1"/>
    </row>
    <row r="87" spans="1:12" ht="1.75" customHeight="1" x14ac:dyDescent="0.35">
      <c r="A87" s="161"/>
      <c r="B87" s="31"/>
      <c r="C87" s="32"/>
      <c r="D87" s="31"/>
      <c r="E87" s="124"/>
      <c r="F87" s="150"/>
      <c r="G87" s="124"/>
      <c r="I87" s="1"/>
      <c r="J87" s="1"/>
      <c r="K87" s="1"/>
      <c r="L87" s="1"/>
    </row>
    <row r="88" spans="1:12" ht="21.65" customHeight="1" thickBot="1" x14ac:dyDescent="0.4">
      <c r="A88" s="161"/>
      <c r="B88" s="29" t="s">
        <v>46</v>
      </c>
      <c r="C88" s="30" t="s">
        <v>22</v>
      </c>
      <c r="D88" s="118"/>
      <c r="E88" s="119"/>
      <c r="F88" s="146"/>
      <c r="G88" s="119">
        <f>SUM(G89:G92)</f>
        <v>0</v>
      </c>
      <c r="H88" s="106" t="str">
        <f>IF(G88=0,"",IF(G88&gt;G83*0.2,"Upozornění: výše VV v této položce překračuje 20 % HV téže položky, nutno snížit nebo zohlednit ve VV v dalších položkách",""))</f>
        <v/>
      </c>
      <c r="I88" s="1"/>
      <c r="J88" s="10">
        <f>G88</f>
        <v>0</v>
      </c>
      <c r="K88" s="10">
        <f>G88</f>
        <v>0</v>
      </c>
      <c r="L88" s="1"/>
    </row>
    <row r="89" spans="1:12" ht="15" thickTop="1" x14ac:dyDescent="0.35">
      <c r="B89" s="11" t="s">
        <v>133</v>
      </c>
      <c r="C89" s="12"/>
      <c r="D89" s="11"/>
      <c r="E89" s="114"/>
      <c r="F89" s="142"/>
      <c r="G89" s="117" t="str">
        <f>IF(F89="","",E89*F89)</f>
        <v/>
      </c>
      <c r="I89" s="1"/>
      <c r="J89" s="1"/>
      <c r="K89" s="1"/>
      <c r="L89" s="1"/>
    </row>
    <row r="90" spans="1:12" x14ac:dyDescent="0.35">
      <c r="B90" s="11" t="s">
        <v>134</v>
      </c>
      <c r="C90" s="12"/>
      <c r="D90" s="11"/>
      <c r="E90" s="114"/>
      <c r="F90" s="142"/>
      <c r="G90" s="113" t="str">
        <f t="shared" ref="G90:G91" si="18">IF(F90="","",E90*F90)</f>
        <v/>
      </c>
      <c r="I90" s="1"/>
      <c r="J90" s="1"/>
      <c r="K90" s="1"/>
      <c r="L90" s="1"/>
    </row>
    <row r="91" spans="1:12" x14ac:dyDescent="0.35">
      <c r="B91" s="11"/>
      <c r="C91" s="12"/>
      <c r="D91" s="11"/>
      <c r="E91" s="114"/>
      <c r="F91" s="142"/>
      <c r="G91" s="113" t="str">
        <f t="shared" si="18"/>
        <v/>
      </c>
      <c r="I91" s="1"/>
      <c r="J91" s="1"/>
      <c r="K91" s="1"/>
      <c r="L91" s="1"/>
    </row>
    <row r="92" spans="1:12" ht="1.75" customHeight="1" x14ac:dyDescent="0.35">
      <c r="A92" s="161"/>
      <c r="B92" s="4"/>
      <c r="C92" s="5"/>
      <c r="D92" s="4"/>
      <c r="E92" s="96"/>
      <c r="F92" s="143"/>
      <c r="G92" s="96"/>
      <c r="I92" s="1"/>
      <c r="J92" s="1"/>
      <c r="K92" s="1"/>
      <c r="L92" s="1"/>
    </row>
    <row r="93" spans="1:12" ht="15" thickBot="1" x14ac:dyDescent="0.4">
      <c r="A93" s="161"/>
      <c r="B93" s="24" t="s">
        <v>47</v>
      </c>
      <c r="C93" s="25" t="s">
        <v>135</v>
      </c>
      <c r="D93" s="25"/>
      <c r="E93" s="25"/>
      <c r="F93" s="148"/>
      <c r="G93" s="65">
        <f>G94+G99+G104+G109+G114+G119+G124+G130+G136+G142</f>
        <v>0</v>
      </c>
      <c r="I93" s="1"/>
      <c r="J93" s="1"/>
      <c r="K93" s="1"/>
      <c r="L93" s="1"/>
    </row>
    <row r="94" spans="1:12" ht="21.65" customHeight="1" thickTop="1" thickBot="1" x14ac:dyDescent="0.4">
      <c r="A94" s="17"/>
      <c r="B94" s="20" t="s">
        <v>48</v>
      </c>
      <c r="C94" s="21" t="s">
        <v>70</v>
      </c>
      <c r="D94" s="111"/>
      <c r="E94" s="112"/>
      <c r="F94" s="140"/>
      <c r="G94" s="112">
        <f>SUM(G95:G98)</f>
        <v>0</v>
      </c>
      <c r="I94" s="10">
        <f>G94</f>
        <v>0</v>
      </c>
      <c r="J94" s="1"/>
      <c r="K94" s="10">
        <f>G94</f>
        <v>0</v>
      </c>
      <c r="L94" s="1"/>
    </row>
    <row r="95" spans="1:12" ht="15" thickTop="1" x14ac:dyDescent="0.35">
      <c r="B95" s="35" t="s">
        <v>137</v>
      </c>
      <c r="C95" s="12"/>
      <c r="D95" s="11"/>
      <c r="E95" s="114"/>
      <c r="F95" s="142"/>
      <c r="G95" s="117" t="str">
        <f>IF(F95="","",E95*F95)</f>
        <v/>
      </c>
      <c r="I95" s="1"/>
      <c r="J95" s="1"/>
      <c r="K95" s="1"/>
      <c r="L95" s="1"/>
    </row>
    <row r="96" spans="1:12" x14ac:dyDescent="0.35">
      <c r="B96" s="11" t="s">
        <v>138</v>
      </c>
      <c r="C96" s="12"/>
      <c r="D96" s="11"/>
      <c r="E96" s="114"/>
      <c r="F96" s="142"/>
      <c r="G96" s="113" t="str">
        <f t="shared" ref="G96:G97" si="19">IF(F96="","",E96*F96)</f>
        <v/>
      </c>
      <c r="I96" s="1"/>
      <c r="J96" s="1"/>
      <c r="K96" s="1"/>
      <c r="L96" s="1"/>
    </row>
    <row r="97" spans="1:12" x14ac:dyDescent="0.35">
      <c r="B97" s="11"/>
      <c r="C97" s="12"/>
      <c r="D97" s="11"/>
      <c r="E97" s="114"/>
      <c r="F97" s="142"/>
      <c r="G97" s="113" t="str">
        <f t="shared" si="19"/>
        <v/>
      </c>
      <c r="I97" s="1"/>
      <c r="J97" s="1"/>
      <c r="K97" s="1"/>
      <c r="L97" s="1"/>
    </row>
    <row r="98" spans="1:12" ht="1.75" customHeight="1" x14ac:dyDescent="0.35">
      <c r="A98" s="161"/>
      <c r="B98" s="31"/>
      <c r="C98" s="32"/>
      <c r="D98" s="31"/>
      <c r="E98" s="124"/>
      <c r="F98" s="150"/>
      <c r="G98" s="124"/>
      <c r="I98" s="1"/>
      <c r="J98" s="1"/>
      <c r="K98" s="1"/>
      <c r="L98" s="1"/>
    </row>
    <row r="99" spans="1:12" ht="21" customHeight="1" thickBot="1" x14ac:dyDescent="0.4">
      <c r="A99" s="161"/>
      <c r="B99" s="29" t="s">
        <v>49</v>
      </c>
      <c r="C99" s="30" t="s">
        <v>34</v>
      </c>
      <c r="D99" s="118"/>
      <c r="E99" s="119"/>
      <c r="F99" s="146"/>
      <c r="G99" s="119">
        <f>SUM(G100:G103)</f>
        <v>0</v>
      </c>
      <c r="H99" s="106" t="str">
        <f>IF(G99=0,"",IF(G99&gt;G94*0.2,"Upozornění: výše VV v této položce překračuje 20 % HV téže položky, nutno snížit nebo zohlednit ve VV v dalších položkách",""))</f>
        <v/>
      </c>
      <c r="I99" s="1"/>
      <c r="J99" s="10">
        <f>G99</f>
        <v>0</v>
      </c>
      <c r="K99" s="10">
        <f>G99</f>
        <v>0</v>
      </c>
      <c r="L99" s="1"/>
    </row>
    <row r="100" spans="1:12" ht="15" thickTop="1" x14ac:dyDescent="0.35">
      <c r="B100" s="35" t="s">
        <v>139</v>
      </c>
      <c r="C100" s="12"/>
      <c r="D100" s="11"/>
      <c r="E100" s="114"/>
      <c r="F100" s="142"/>
      <c r="G100" s="117" t="str">
        <f>IF(F100="","",E100*F100)</f>
        <v/>
      </c>
      <c r="I100" s="1"/>
      <c r="J100" s="1"/>
      <c r="K100" s="1"/>
      <c r="L100" s="1"/>
    </row>
    <row r="101" spans="1:12" x14ac:dyDescent="0.35">
      <c r="B101" s="11" t="s">
        <v>140</v>
      </c>
      <c r="C101" s="12"/>
      <c r="D101" s="11"/>
      <c r="E101" s="114"/>
      <c r="F101" s="142"/>
      <c r="G101" s="113" t="str">
        <f t="shared" ref="G101:G102" si="20">IF(F101="","",E101*F101)</f>
        <v/>
      </c>
      <c r="I101" s="1"/>
      <c r="J101" s="1"/>
      <c r="K101" s="1"/>
      <c r="L101" s="1"/>
    </row>
    <row r="102" spans="1:12" x14ac:dyDescent="0.35">
      <c r="B102" s="11"/>
      <c r="C102" s="12"/>
      <c r="D102" s="11"/>
      <c r="E102" s="114"/>
      <c r="F102" s="142"/>
      <c r="G102" s="113" t="str">
        <f t="shared" si="20"/>
        <v/>
      </c>
      <c r="I102" s="1"/>
      <c r="J102" s="1"/>
      <c r="K102" s="1"/>
      <c r="L102" s="1"/>
    </row>
    <row r="103" spans="1:12" ht="1.75" customHeight="1" x14ac:dyDescent="0.35">
      <c r="A103" s="161"/>
      <c r="B103" s="4"/>
      <c r="C103" s="5"/>
      <c r="D103" s="4"/>
      <c r="E103" s="96"/>
      <c r="F103" s="143"/>
      <c r="G103" s="96"/>
      <c r="I103" s="1"/>
      <c r="J103" s="1"/>
      <c r="K103" s="1"/>
      <c r="L103" s="1"/>
    </row>
    <row r="104" spans="1:12" ht="21" customHeight="1" thickBot="1" x14ac:dyDescent="0.4">
      <c r="A104" s="161"/>
      <c r="B104" s="29" t="s">
        <v>82</v>
      </c>
      <c r="C104" s="30" t="s">
        <v>40</v>
      </c>
      <c r="D104" s="118"/>
      <c r="E104" s="119"/>
      <c r="F104" s="146"/>
      <c r="G104" s="119">
        <f>SUM(G105:G108)</f>
        <v>0</v>
      </c>
      <c r="I104" s="1"/>
      <c r="J104" s="10">
        <f>G104</f>
        <v>0</v>
      </c>
      <c r="K104" s="10">
        <f>G104</f>
        <v>0</v>
      </c>
      <c r="L104" s="1"/>
    </row>
    <row r="105" spans="1:12" ht="15" thickTop="1" x14ac:dyDescent="0.35">
      <c r="B105" s="11" t="s">
        <v>141</v>
      </c>
      <c r="C105" s="12"/>
      <c r="D105" s="11"/>
      <c r="E105" s="114"/>
      <c r="F105" s="142"/>
      <c r="G105" s="117" t="str">
        <f>IF(F105="","",E105*F105)</f>
        <v/>
      </c>
      <c r="I105" s="1"/>
      <c r="J105" s="1"/>
      <c r="K105" s="1"/>
      <c r="L105" s="1"/>
    </row>
    <row r="106" spans="1:12" x14ac:dyDescent="0.35">
      <c r="B106" s="11" t="s">
        <v>142</v>
      </c>
      <c r="C106" s="12"/>
      <c r="D106" s="11"/>
      <c r="E106" s="114"/>
      <c r="F106" s="142"/>
      <c r="G106" s="113" t="str">
        <f t="shared" ref="G106:G107" si="21">IF(F106="","",E106*F106)</f>
        <v/>
      </c>
      <c r="I106" s="1"/>
      <c r="J106" s="1"/>
      <c r="K106" s="1"/>
      <c r="L106" s="1"/>
    </row>
    <row r="107" spans="1:12" x14ac:dyDescent="0.35">
      <c r="B107" s="11"/>
      <c r="C107" s="12"/>
      <c r="D107" s="11"/>
      <c r="E107" s="114"/>
      <c r="F107" s="142"/>
      <c r="G107" s="113" t="str">
        <f t="shared" si="21"/>
        <v/>
      </c>
      <c r="I107" s="1"/>
      <c r="J107" s="1"/>
      <c r="K107" s="1"/>
      <c r="L107" s="1"/>
    </row>
    <row r="108" spans="1:12" ht="1.75" customHeight="1" x14ac:dyDescent="0.35">
      <c r="B108" s="4"/>
      <c r="C108" s="5"/>
      <c r="D108" s="4"/>
      <c r="E108" s="96"/>
      <c r="F108" s="143"/>
      <c r="G108" s="96"/>
      <c r="I108" s="1"/>
      <c r="J108" s="1"/>
      <c r="K108" s="1"/>
      <c r="L108" s="1"/>
    </row>
    <row r="109" spans="1:12" ht="21" customHeight="1" thickBot="1" x14ac:dyDescent="0.4">
      <c r="A109" s="17"/>
      <c r="B109" s="29" t="s">
        <v>83</v>
      </c>
      <c r="C109" s="30" t="s">
        <v>89</v>
      </c>
      <c r="D109" s="118"/>
      <c r="E109" s="119"/>
      <c r="F109" s="146"/>
      <c r="G109" s="119">
        <f>SUM(G110:G113)</f>
        <v>0</v>
      </c>
      <c r="I109" s="1"/>
      <c r="J109" s="10">
        <f>G109</f>
        <v>0</v>
      </c>
      <c r="K109" s="10">
        <f>G109</f>
        <v>0</v>
      </c>
      <c r="L109" s="1"/>
    </row>
    <row r="110" spans="1:12" ht="15" thickTop="1" x14ac:dyDescent="0.35">
      <c r="B110" s="11" t="s">
        <v>143</v>
      </c>
      <c r="C110" s="12"/>
      <c r="D110" s="11"/>
      <c r="E110" s="114"/>
      <c r="F110" s="142"/>
      <c r="G110" s="117" t="str">
        <f>IF(F110="","",E110*F110)</f>
        <v/>
      </c>
      <c r="I110" s="1"/>
      <c r="J110" s="1"/>
      <c r="K110" s="1"/>
      <c r="L110" s="1"/>
    </row>
    <row r="111" spans="1:12" x14ac:dyDescent="0.35">
      <c r="B111" s="11" t="s">
        <v>144</v>
      </c>
      <c r="C111" s="12"/>
      <c r="D111" s="11"/>
      <c r="E111" s="114"/>
      <c r="F111" s="142"/>
      <c r="G111" s="113" t="str">
        <f t="shared" ref="G111:G112" si="22">IF(F111="","",E111*F111)</f>
        <v/>
      </c>
      <c r="I111" s="1"/>
      <c r="J111" s="1"/>
      <c r="K111" s="1"/>
      <c r="L111" s="1"/>
    </row>
    <row r="112" spans="1:12" x14ac:dyDescent="0.35">
      <c r="B112" s="11"/>
      <c r="C112" s="12"/>
      <c r="D112" s="11"/>
      <c r="E112" s="114"/>
      <c r="F112" s="142"/>
      <c r="G112" s="113" t="str">
        <f t="shared" si="22"/>
        <v/>
      </c>
      <c r="I112" s="1"/>
      <c r="J112" s="1"/>
      <c r="K112" s="1"/>
      <c r="L112" s="1"/>
    </row>
    <row r="113" spans="1:12" ht="2.4" customHeight="1" x14ac:dyDescent="0.35">
      <c r="A113" s="161"/>
      <c r="B113" s="4"/>
      <c r="C113" s="5"/>
      <c r="D113" s="4"/>
      <c r="E113" s="96"/>
      <c r="F113" s="143"/>
      <c r="G113" s="96"/>
      <c r="I113" s="1"/>
      <c r="J113" s="1"/>
      <c r="K113" s="1"/>
      <c r="L113" s="1"/>
    </row>
    <row r="114" spans="1:12" ht="21" customHeight="1" thickBot="1" x14ac:dyDescent="0.4">
      <c r="A114" s="161"/>
      <c r="B114" s="29" t="s">
        <v>96</v>
      </c>
      <c r="C114" s="30" t="s">
        <v>71</v>
      </c>
      <c r="D114" s="118"/>
      <c r="E114" s="119"/>
      <c r="F114" s="146"/>
      <c r="G114" s="119">
        <f>SUM(G115:G118)</f>
        <v>0</v>
      </c>
      <c r="I114" s="1"/>
      <c r="J114" s="10">
        <f>G114</f>
        <v>0</v>
      </c>
      <c r="K114" s="10">
        <f>G114</f>
        <v>0</v>
      </c>
      <c r="L114" s="1"/>
    </row>
    <row r="115" spans="1:12" ht="15" thickTop="1" x14ac:dyDescent="0.35">
      <c r="B115" s="11" t="s">
        <v>145</v>
      </c>
      <c r="C115" s="12"/>
      <c r="D115" s="11"/>
      <c r="E115" s="114"/>
      <c r="F115" s="142"/>
      <c r="G115" s="117" t="str">
        <f>IF(F115="","",E115*F115)</f>
        <v/>
      </c>
      <c r="I115" s="1"/>
      <c r="J115" s="1"/>
      <c r="K115" s="1"/>
      <c r="L115" s="1"/>
    </row>
    <row r="116" spans="1:12" x14ac:dyDescent="0.35">
      <c r="B116" s="11" t="s">
        <v>146</v>
      </c>
      <c r="C116" s="12"/>
      <c r="D116" s="11"/>
      <c r="E116" s="114"/>
      <c r="F116" s="142"/>
      <c r="G116" s="113" t="str">
        <f t="shared" ref="G116:G117" si="23">IF(F116="","",E116*F116)</f>
        <v/>
      </c>
      <c r="I116" s="1"/>
      <c r="J116" s="1"/>
      <c r="K116" s="1"/>
      <c r="L116" s="1"/>
    </row>
    <row r="117" spans="1:12" x14ac:dyDescent="0.35">
      <c r="B117" s="11"/>
      <c r="C117" s="12"/>
      <c r="D117" s="11"/>
      <c r="E117" s="114"/>
      <c r="F117" s="142"/>
      <c r="G117" s="113" t="str">
        <f t="shared" si="23"/>
        <v/>
      </c>
      <c r="I117" s="1"/>
      <c r="J117" s="1"/>
      <c r="K117" s="1"/>
      <c r="L117" s="1"/>
    </row>
    <row r="118" spans="1:12" ht="1.75" customHeight="1" x14ac:dyDescent="0.35">
      <c r="A118" s="161"/>
      <c r="B118" s="4"/>
      <c r="C118" s="5"/>
      <c r="D118" s="4"/>
      <c r="E118" s="96"/>
      <c r="F118" s="143"/>
      <c r="G118" s="96"/>
      <c r="I118" s="1"/>
      <c r="J118" s="1"/>
      <c r="K118" s="1"/>
      <c r="L118" s="1"/>
    </row>
    <row r="119" spans="1:12" ht="21.65" customHeight="1" thickBot="1" x14ac:dyDescent="0.4">
      <c r="A119" s="161"/>
      <c r="B119" s="29" t="s">
        <v>84</v>
      </c>
      <c r="C119" s="30" t="s">
        <v>72</v>
      </c>
      <c r="D119" s="118"/>
      <c r="E119" s="119"/>
      <c r="F119" s="146"/>
      <c r="G119" s="119">
        <f>SUM(G120:G123)</f>
        <v>0</v>
      </c>
      <c r="I119" s="1"/>
      <c r="J119" s="10">
        <f>G119</f>
        <v>0</v>
      </c>
      <c r="K119" s="10">
        <f>G119</f>
        <v>0</v>
      </c>
      <c r="L119" s="1"/>
    </row>
    <row r="120" spans="1:12" ht="15" thickTop="1" x14ac:dyDescent="0.35">
      <c r="B120" s="11" t="s">
        <v>147</v>
      </c>
      <c r="C120" s="12"/>
      <c r="D120" s="11"/>
      <c r="E120" s="114"/>
      <c r="F120" s="142"/>
      <c r="G120" s="117" t="str">
        <f>IF(F120="","",E120*F120)</f>
        <v/>
      </c>
      <c r="I120" s="1"/>
      <c r="J120" s="1"/>
      <c r="K120" s="1"/>
      <c r="L120" s="1"/>
    </row>
    <row r="121" spans="1:12" x14ac:dyDescent="0.35">
      <c r="B121" s="11" t="s">
        <v>148</v>
      </c>
      <c r="C121" s="12"/>
      <c r="D121" s="11"/>
      <c r="E121" s="114"/>
      <c r="F121" s="142"/>
      <c r="G121" s="113" t="str">
        <f t="shared" ref="G121:G122" si="24">IF(F121="","",E121*F121)</f>
        <v/>
      </c>
      <c r="I121" s="1"/>
      <c r="J121" s="1"/>
      <c r="K121" s="1"/>
      <c r="L121" s="1"/>
    </row>
    <row r="122" spans="1:12" x14ac:dyDescent="0.35">
      <c r="B122" s="11"/>
      <c r="C122" s="12"/>
      <c r="D122" s="11"/>
      <c r="E122" s="114"/>
      <c r="F122" s="142"/>
      <c r="G122" s="113" t="str">
        <f t="shared" si="24"/>
        <v/>
      </c>
      <c r="I122" s="1"/>
      <c r="J122" s="1"/>
      <c r="K122" s="1"/>
      <c r="L122" s="1"/>
    </row>
    <row r="123" spans="1:12" ht="1.75" customHeight="1" x14ac:dyDescent="0.35">
      <c r="A123" s="161"/>
      <c r="B123" s="4"/>
      <c r="C123" s="5"/>
      <c r="D123" s="4"/>
      <c r="E123" s="96"/>
      <c r="F123" s="143"/>
      <c r="G123" s="96"/>
      <c r="I123" s="1"/>
      <c r="J123" s="1"/>
      <c r="K123" s="1"/>
      <c r="L123" s="1"/>
    </row>
    <row r="124" spans="1:12" ht="29.5" thickBot="1" x14ac:dyDescent="0.4">
      <c r="A124" s="161"/>
      <c r="B124" s="29" t="s">
        <v>85</v>
      </c>
      <c r="C124" s="30" t="s">
        <v>90</v>
      </c>
      <c r="D124" s="118"/>
      <c r="E124" s="119"/>
      <c r="F124" s="146"/>
      <c r="G124" s="119">
        <f>SUM(G125:G129)</f>
        <v>0</v>
      </c>
      <c r="I124" s="10">
        <f>G124</f>
        <v>0</v>
      </c>
      <c r="J124" s="1"/>
      <c r="K124" s="10">
        <f>G124</f>
        <v>0</v>
      </c>
      <c r="L124" s="1"/>
    </row>
    <row r="125" spans="1:12" ht="15" thickTop="1" x14ac:dyDescent="0.35">
      <c r="B125" s="11" t="s">
        <v>149</v>
      </c>
      <c r="C125" s="12"/>
      <c r="D125" s="11"/>
      <c r="E125" s="114"/>
      <c r="F125" s="142"/>
      <c r="G125" s="117" t="str">
        <f>IF(F125="","",E125*F125)</f>
        <v/>
      </c>
      <c r="I125" s="1"/>
      <c r="J125" s="1"/>
      <c r="K125" s="1"/>
      <c r="L125" s="1"/>
    </row>
    <row r="126" spans="1:12" x14ac:dyDescent="0.35">
      <c r="B126" s="11" t="s">
        <v>150</v>
      </c>
      <c r="C126" s="12"/>
      <c r="D126" s="11"/>
      <c r="E126" s="114"/>
      <c r="F126" s="142"/>
      <c r="G126" s="113" t="str">
        <f t="shared" ref="G126:G128" si="25">IF(F126="","",E126*F126)</f>
        <v/>
      </c>
      <c r="I126" s="1"/>
      <c r="J126" s="1"/>
      <c r="K126" s="1"/>
      <c r="L126" s="1"/>
    </row>
    <row r="127" spans="1:12" x14ac:dyDescent="0.35">
      <c r="B127" s="11" t="s">
        <v>218</v>
      </c>
      <c r="C127" s="12"/>
      <c r="D127" s="11"/>
      <c r="E127" s="114"/>
      <c r="F127" s="142"/>
      <c r="G127" s="113" t="str">
        <f t="shared" ref="G127" si="26">IF(F127="","",E127*F127)</f>
        <v/>
      </c>
      <c r="I127" s="1"/>
      <c r="J127" s="1"/>
      <c r="K127" s="1"/>
      <c r="L127" s="1"/>
    </row>
    <row r="128" spans="1:12" x14ac:dyDescent="0.35">
      <c r="B128" s="11"/>
      <c r="C128" s="12"/>
      <c r="D128" s="11"/>
      <c r="E128" s="114"/>
      <c r="F128" s="142"/>
      <c r="G128" s="113" t="str">
        <f t="shared" si="25"/>
        <v/>
      </c>
      <c r="I128" s="1"/>
      <c r="J128" s="1"/>
      <c r="K128" s="1"/>
      <c r="L128" s="1"/>
    </row>
    <row r="129" spans="1:12" ht="1.75" customHeight="1" x14ac:dyDescent="0.35">
      <c r="A129" s="161"/>
      <c r="B129" s="4"/>
      <c r="C129" s="5"/>
      <c r="D129" s="4"/>
      <c r="E129" s="96"/>
      <c r="F129" s="143"/>
      <c r="G129" s="96"/>
      <c r="I129" s="1"/>
      <c r="J129" s="1"/>
      <c r="K129" s="1"/>
      <c r="L129" s="1"/>
    </row>
    <row r="130" spans="1:12" ht="29.5" thickBot="1" x14ac:dyDescent="0.4">
      <c r="A130" s="161"/>
      <c r="B130" s="29" t="s">
        <v>86</v>
      </c>
      <c r="C130" s="30" t="s">
        <v>91</v>
      </c>
      <c r="D130" s="118"/>
      <c r="E130" s="119"/>
      <c r="F130" s="146"/>
      <c r="G130" s="119">
        <f>SUM(G131:G135)</f>
        <v>0</v>
      </c>
      <c r="H130" s="106" t="str">
        <f>IF(G130=0,"",IF(G130&gt;G124*0.2,"Upozornění: výše VV v této položce překračuje 20 % HV téže položky, nutno snížit nebo zohlednit ve VV v dalších položkách",""))</f>
        <v/>
      </c>
      <c r="I130" s="1"/>
      <c r="J130" s="10">
        <f>G130</f>
        <v>0</v>
      </c>
      <c r="K130" s="10">
        <f>G130</f>
        <v>0</v>
      </c>
      <c r="L130" s="1"/>
    </row>
    <row r="131" spans="1:12" ht="15" thickTop="1" x14ac:dyDescent="0.35">
      <c r="B131" s="11" t="s">
        <v>151</v>
      </c>
      <c r="C131" s="12"/>
      <c r="D131" s="11"/>
      <c r="E131" s="114"/>
      <c r="F131" s="142"/>
      <c r="G131" s="117" t="str">
        <f>IF(F131="","",E131*F131)</f>
        <v/>
      </c>
      <c r="I131" s="1"/>
      <c r="J131" s="1"/>
      <c r="K131" s="1"/>
      <c r="L131" s="1"/>
    </row>
    <row r="132" spans="1:12" x14ac:dyDescent="0.35">
      <c r="B132" s="11" t="s">
        <v>152</v>
      </c>
      <c r="C132" s="12"/>
      <c r="D132" s="11"/>
      <c r="E132" s="114"/>
      <c r="F132" s="142"/>
      <c r="G132" s="113" t="str">
        <f t="shared" ref="G132:G134" si="27">IF(F132="","",E132*F132)</f>
        <v/>
      </c>
      <c r="I132" s="1"/>
      <c r="J132" s="1"/>
      <c r="K132" s="1"/>
      <c r="L132" s="1"/>
    </row>
    <row r="133" spans="1:12" x14ac:dyDescent="0.35">
      <c r="B133" s="11" t="s">
        <v>219</v>
      </c>
      <c r="C133" s="12"/>
      <c r="D133" s="11"/>
      <c r="E133" s="114"/>
      <c r="F133" s="142"/>
      <c r="G133" s="113" t="str">
        <f t="shared" ref="G133" si="28">IF(F133="","",E133*F133)</f>
        <v/>
      </c>
      <c r="I133" s="1"/>
      <c r="J133" s="1"/>
      <c r="K133" s="1"/>
      <c r="L133" s="1"/>
    </row>
    <row r="134" spans="1:12" x14ac:dyDescent="0.35">
      <c r="B134" s="11"/>
      <c r="C134" s="12"/>
      <c r="D134" s="11"/>
      <c r="E134" s="114"/>
      <c r="F134" s="142"/>
      <c r="G134" s="113" t="str">
        <f t="shared" si="27"/>
        <v/>
      </c>
      <c r="I134" s="1"/>
      <c r="J134" s="1"/>
      <c r="K134" s="1"/>
      <c r="L134" s="1"/>
    </row>
    <row r="135" spans="1:12" ht="1.75" customHeight="1" x14ac:dyDescent="0.35">
      <c r="A135" s="161"/>
      <c r="B135" s="4"/>
      <c r="C135" s="5"/>
      <c r="D135" s="4"/>
      <c r="E135" s="96"/>
      <c r="F135" s="143"/>
      <c r="G135" s="96"/>
      <c r="I135" s="1"/>
      <c r="J135" s="1"/>
      <c r="K135" s="1"/>
      <c r="L135" s="1"/>
    </row>
    <row r="136" spans="1:12" ht="29.5" thickBot="1" x14ac:dyDescent="0.4">
      <c r="A136" s="161"/>
      <c r="B136" s="29" t="s">
        <v>87</v>
      </c>
      <c r="C136" s="30" t="s">
        <v>92</v>
      </c>
      <c r="D136" s="118"/>
      <c r="E136" s="119"/>
      <c r="F136" s="146"/>
      <c r="G136" s="119">
        <f>SUM(G137:G141)</f>
        <v>0</v>
      </c>
      <c r="I136" s="10">
        <f>G136</f>
        <v>0</v>
      </c>
      <c r="J136" s="1"/>
      <c r="K136" s="10">
        <f>G136</f>
        <v>0</v>
      </c>
      <c r="L136" s="1"/>
    </row>
    <row r="137" spans="1:12" ht="15" thickTop="1" x14ac:dyDescent="0.35">
      <c r="B137" s="11" t="s">
        <v>153</v>
      </c>
      <c r="C137" s="12"/>
      <c r="D137" s="11"/>
      <c r="E137" s="114"/>
      <c r="F137" s="142"/>
      <c r="G137" s="117" t="str">
        <f>IF(F137="","",E137*F137)</f>
        <v/>
      </c>
      <c r="I137" s="1"/>
      <c r="J137" s="1"/>
      <c r="K137" s="1"/>
      <c r="L137" s="1"/>
    </row>
    <row r="138" spans="1:12" x14ac:dyDescent="0.35">
      <c r="B138" s="11" t="s">
        <v>154</v>
      </c>
      <c r="C138" s="12"/>
      <c r="D138" s="11"/>
      <c r="E138" s="114"/>
      <c r="F138" s="142"/>
      <c r="G138" s="113" t="str">
        <f t="shared" ref="G138:G140" si="29">IF(F138="","",E138*F138)</f>
        <v/>
      </c>
      <c r="I138" s="1"/>
      <c r="J138" s="1"/>
      <c r="K138" s="1"/>
      <c r="L138" s="1"/>
    </row>
    <row r="139" spans="1:12" x14ac:dyDescent="0.35">
      <c r="B139" s="11" t="s">
        <v>220</v>
      </c>
      <c r="C139" s="12"/>
      <c r="D139" s="11"/>
      <c r="E139" s="114"/>
      <c r="F139" s="142"/>
      <c r="G139" s="113" t="str">
        <f t="shared" ref="G139" si="30">IF(F139="","",E139*F139)</f>
        <v/>
      </c>
      <c r="I139" s="1"/>
      <c r="J139" s="1"/>
      <c r="K139" s="1"/>
      <c r="L139" s="1"/>
    </row>
    <row r="140" spans="1:12" x14ac:dyDescent="0.35">
      <c r="B140" s="11"/>
      <c r="C140" s="12"/>
      <c r="D140" s="11"/>
      <c r="E140" s="114"/>
      <c r="F140" s="142"/>
      <c r="G140" s="113" t="str">
        <f t="shared" si="29"/>
        <v/>
      </c>
      <c r="I140" s="1"/>
      <c r="J140" s="1"/>
      <c r="K140" s="1"/>
      <c r="L140" s="1"/>
    </row>
    <row r="141" spans="1:12" ht="1.75" customHeight="1" x14ac:dyDescent="0.35">
      <c r="A141" s="161"/>
      <c r="B141" s="4"/>
      <c r="C141" s="5"/>
      <c r="D141" s="4"/>
      <c r="E141" s="96"/>
      <c r="F141" s="143"/>
      <c r="G141" s="96"/>
      <c r="I141" s="1"/>
      <c r="J141" s="1"/>
      <c r="K141" s="1"/>
      <c r="L141" s="1"/>
    </row>
    <row r="142" spans="1:12" ht="29.5" thickBot="1" x14ac:dyDescent="0.4">
      <c r="A142" s="161"/>
      <c r="B142" s="29" t="s">
        <v>88</v>
      </c>
      <c r="C142" s="30" t="s">
        <v>93</v>
      </c>
      <c r="D142" s="118"/>
      <c r="E142" s="119"/>
      <c r="F142" s="146"/>
      <c r="G142" s="119">
        <f>SUM(G143:G147)</f>
        <v>0</v>
      </c>
      <c r="H142" s="106" t="str">
        <f>IF(G142=0,"",IF(G142&gt;G136*0.2,"Upozornění: výše VV v této položce překračuje 20 % HV téže položky, nutno snížit nebo zohlednit ve VV v dalších položkách",""))</f>
        <v/>
      </c>
      <c r="I142" s="1"/>
      <c r="J142" s="10">
        <f>G142</f>
        <v>0</v>
      </c>
      <c r="K142" s="10">
        <f>G142</f>
        <v>0</v>
      </c>
      <c r="L142" s="1"/>
    </row>
    <row r="143" spans="1:12" ht="15" thickTop="1" x14ac:dyDescent="0.35">
      <c r="B143" s="11" t="s">
        <v>155</v>
      </c>
      <c r="C143" s="12"/>
      <c r="D143" s="11"/>
      <c r="E143" s="114"/>
      <c r="F143" s="142"/>
      <c r="G143" s="117" t="str">
        <f>IF(F143="","",E143*F143)</f>
        <v/>
      </c>
      <c r="I143" s="1"/>
      <c r="J143" s="1"/>
      <c r="K143" s="1"/>
      <c r="L143" s="1"/>
    </row>
    <row r="144" spans="1:12" x14ac:dyDescent="0.35">
      <c r="B144" s="11" t="s">
        <v>156</v>
      </c>
      <c r="C144" s="12"/>
      <c r="D144" s="11"/>
      <c r="E144" s="114"/>
      <c r="F144" s="142"/>
      <c r="G144" s="113" t="str">
        <f t="shared" ref="G144:G146" si="31">IF(F144="","",E144*F144)</f>
        <v/>
      </c>
      <c r="I144" s="1"/>
      <c r="J144" s="1"/>
      <c r="K144" s="1"/>
      <c r="L144" s="1"/>
    </row>
    <row r="145" spans="1:12" x14ac:dyDescent="0.35">
      <c r="B145" s="11" t="s">
        <v>221</v>
      </c>
      <c r="C145" s="12"/>
      <c r="D145" s="11"/>
      <c r="E145" s="114"/>
      <c r="F145" s="142"/>
      <c r="G145" s="113" t="str">
        <f t="shared" ref="G145" si="32">IF(F145="","",E145*F145)</f>
        <v/>
      </c>
      <c r="I145" s="1"/>
      <c r="J145" s="1"/>
      <c r="K145" s="1"/>
      <c r="L145" s="1"/>
    </row>
    <row r="146" spans="1:12" x14ac:dyDescent="0.35">
      <c r="B146" s="11"/>
      <c r="C146" s="12"/>
      <c r="D146" s="11"/>
      <c r="E146" s="114"/>
      <c r="F146" s="142"/>
      <c r="G146" s="113" t="str">
        <f t="shared" si="31"/>
        <v/>
      </c>
      <c r="I146" s="1"/>
      <c r="J146" s="1"/>
      <c r="K146" s="1"/>
      <c r="L146" s="1"/>
    </row>
    <row r="147" spans="1:12" ht="1.75" customHeight="1" x14ac:dyDescent="0.35">
      <c r="A147" s="161"/>
      <c r="B147" s="4"/>
      <c r="C147" s="5"/>
      <c r="D147" s="4"/>
      <c r="E147" s="96"/>
      <c r="F147" s="143"/>
      <c r="G147" s="96"/>
      <c r="I147" s="1"/>
      <c r="J147" s="1"/>
      <c r="K147" s="1"/>
      <c r="L147" s="1"/>
    </row>
    <row r="148" spans="1:12" ht="29.5" thickBot="1" x14ac:dyDescent="0.4">
      <c r="A148" s="161"/>
      <c r="B148" s="38" t="s">
        <v>50</v>
      </c>
      <c r="C148" s="39" t="s">
        <v>167</v>
      </c>
      <c r="D148" s="39"/>
      <c r="E148" s="39"/>
      <c r="F148" s="151"/>
      <c r="G148" s="125">
        <f>G149+G154</f>
        <v>0</v>
      </c>
      <c r="I148" s="1"/>
      <c r="J148" s="1"/>
      <c r="K148" s="1"/>
      <c r="L148" s="1"/>
    </row>
    <row r="149" spans="1:12" ht="21" customHeight="1" thickTop="1" thickBot="1" x14ac:dyDescent="0.4">
      <c r="A149" s="17"/>
      <c r="B149" s="36" t="s">
        <v>51</v>
      </c>
      <c r="C149" s="37" t="s">
        <v>23</v>
      </c>
      <c r="D149" s="126"/>
      <c r="E149" s="127"/>
      <c r="F149" s="152"/>
      <c r="G149" s="127">
        <f>SUM(G150:G153)</f>
        <v>0</v>
      </c>
      <c r="I149" s="10">
        <f>G149</f>
        <v>0</v>
      </c>
      <c r="J149" s="1"/>
      <c r="K149" s="10">
        <f>G149</f>
        <v>0</v>
      </c>
      <c r="L149" s="1"/>
    </row>
    <row r="150" spans="1:12" ht="15" thickTop="1" x14ac:dyDescent="0.35">
      <c r="B150" s="11" t="s">
        <v>157</v>
      </c>
      <c r="C150" s="12"/>
      <c r="D150" s="11"/>
      <c r="E150" s="114"/>
      <c r="F150" s="142"/>
      <c r="G150" s="117" t="str">
        <f>IF(F150="","",E150*F150)</f>
        <v/>
      </c>
      <c r="I150" s="1"/>
      <c r="J150" s="1"/>
      <c r="K150" s="1"/>
      <c r="L150" s="1"/>
    </row>
    <row r="151" spans="1:12" x14ac:dyDescent="0.35">
      <c r="B151" s="11" t="s">
        <v>158</v>
      </c>
      <c r="C151" s="12"/>
      <c r="D151" s="11"/>
      <c r="E151" s="114"/>
      <c r="F151" s="142"/>
      <c r="G151" s="113" t="str">
        <f t="shared" ref="G151:G152" si="33">IF(F151="","",E151*F151)</f>
        <v/>
      </c>
      <c r="I151" s="1"/>
      <c r="J151" s="1"/>
      <c r="K151" s="1"/>
      <c r="L151" s="1"/>
    </row>
    <row r="152" spans="1:12" x14ac:dyDescent="0.35">
      <c r="B152" s="11"/>
      <c r="C152" s="12"/>
      <c r="D152" s="11"/>
      <c r="E152" s="114"/>
      <c r="F152" s="142"/>
      <c r="G152" s="113" t="str">
        <f t="shared" si="33"/>
        <v/>
      </c>
      <c r="I152" s="1"/>
      <c r="J152" s="1"/>
      <c r="K152" s="1"/>
      <c r="L152" s="1"/>
    </row>
    <row r="153" spans="1:12" ht="1.75" customHeight="1" x14ac:dyDescent="0.35">
      <c r="A153" s="161"/>
      <c r="B153" s="4"/>
      <c r="C153" s="5"/>
      <c r="D153" s="4"/>
      <c r="E153" s="96"/>
      <c r="F153" s="143"/>
      <c r="G153" s="96"/>
      <c r="I153" s="1"/>
      <c r="J153" s="1"/>
      <c r="K153" s="1"/>
      <c r="L153" s="1"/>
    </row>
    <row r="154" spans="1:12" ht="21" customHeight="1" thickBot="1" x14ac:dyDescent="0.4">
      <c r="A154" s="161"/>
      <c r="B154" s="29" t="s">
        <v>52</v>
      </c>
      <c r="C154" s="30" t="s">
        <v>24</v>
      </c>
      <c r="D154" s="118"/>
      <c r="E154" s="119"/>
      <c r="F154" s="146"/>
      <c r="G154" s="119">
        <f>SUM(G155:G158)</f>
        <v>0</v>
      </c>
      <c r="H154" s="107"/>
      <c r="I154" s="1"/>
      <c r="J154" s="10">
        <f>G154</f>
        <v>0</v>
      </c>
      <c r="K154" s="10">
        <f>G154</f>
        <v>0</v>
      </c>
      <c r="L154" s="1"/>
    </row>
    <row r="155" spans="1:12" ht="15" thickTop="1" x14ac:dyDescent="0.35">
      <c r="B155" s="11" t="s">
        <v>159</v>
      </c>
      <c r="C155" s="12"/>
      <c r="D155" s="11"/>
      <c r="E155" s="114"/>
      <c r="F155" s="142"/>
      <c r="G155" s="117" t="str">
        <f>IF(F155="","",E155*F155)</f>
        <v/>
      </c>
      <c r="H155" s="107"/>
      <c r="I155" s="1"/>
      <c r="J155" s="1"/>
      <c r="K155" s="1"/>
      <c r="L155" s="1"/>
    </row>
    <row r="156" spans="1:12" x14ac:dyDescent="0.35">
      <c r="B156" s="11" t="s">
        <v>160</v>
      </c>
      <c r="C156" s="12"/>
      <c r="D156" s="11"/>
      <c r="E156" s="114"/>
      <c r="F156" s="142"/>
      <c r="G156" s="113" t="str">
        <f t="shared" ref="G156:G157" si="34">IF(F156="","",E156*F156)</f>
        <v/>
      </c>
      <c r="H156" s="107"/>
      <c r="I156" s="1"/>
      <c r="J156" s="1"/>
      <c r="K156" s="1"/>
      <c r="L156" s="1"/>
    </row>
    <row r="157" spans="1:12" x14ac:dyDescent="0.35">
      <c r="B157" s="11"/>
      <c r="C157" s="12"/>
      <c r="D157" s="11"/>
      <c r="E157" s="114"/>
      <c r="F157" s="142"/>
      <c r="G157" s="113" t="str">
        <f t="shared" si="34"/>
        <v/>
      </c>
      <c r="H157" s="107"/>
      <c r="I157" s="1"/>
      <c r="J157" s="1"/>
      <c r="K157" s="1"/>
      <c r="L157" s="1"/>
    </row>
    <row r="158" spans="1:12" ht="1.75" customHeight="1" x14ac:dyDescent="0.35">
      <c r="A158" s="161"/>
      <c r="B158" s="4"/>
      <c r="C158" s="5"/>
      <c r="D158" s="4"/>
      <c r="E158" s="96"/>
      <c r="F158" s="143"/>
      <c r="G158" s="96"/>
      <c r="I158" s="1"/>
      <c r="J158" s="1"/>
      <c r="K158" s="1"/>
      <c r="L158" s="1"/>
    </row>
    <row r="159" spans="1:12" ht="29.4" customHeight="1" thickBot="1" x14ac:dyDescent="0.4">
      <c r="A159" s="161"/>
      <c r="B159" s="38" t="s">
        <v>55</v>
      </c>
      <c r="C159" s="39" t="s">
        <v>168</v>
      </c>
      <c r="D159" s="39"/>
      <c r="E159" s="39"/>
      <c r="F159" s="151"/>
      <c r="G159" s="125">
        <f>G160+G165</f>
        <v>0</v>
      </c>
      <c r="I159" s="1"/>
      <c r="J159" s="1"/>
      <c r="K159" s="1"/>
      <c r="L159" s="1"/>
    </row>
    <row r="160" spans="1:12" ht="21.65" customHeight="1" thickTop="1" thickBot="1" x14ac:dyDescent="0.4">
      <c r="A160" s="17"/>
      <c r="B160" s="29" t="s">
        <v>56</v>
      </c>
      <c r="C160" s="30" t="s">
        <v>25</v>
      </c>
      <c r="D160" s="118"/>
      <c r="E160" s="119"/>
      <c r="F160" s="146"/>
      <c r="G160" s="119">
        <f>SUM(G161:G164)</f>
        <v>0</v>
      </c>
      <c r="I160" s="10">
        <f>G160</f>
        <v>0</v>
      </c>
      <c r="J160" s="1"/>
      <c r="K160" s="10">
        <f>G160</f>
        <v>0</v>
      </c>
      <c r="L160" s="1"/>
    </row>
    <row r="161" spans="1:12" ht="15" thickTop="1" x14ac:dyDescent="0.35">
      <c r="B161" s="11" t="s">
        <v>161</v>
      </c>
      <c r="C161" s="12"/>
      <c r="D161" s="11"/>
      <c r="E161" s="114"/>
      <c r="F161" s="142"/>
      <c r="G161" s="117" t="str">
        <f>IF(F161="","",E161*F161)</f>
        <v/>
      </c>
      <c r="I161" s="1"/>
      <c r="J161" s="1"/>
      <c r="K161" s="1"/>
      <c r="L161" s="1"/>
    </row>
    <row r="162" spans="1:12" x14ac:dyDescent="0.35">
      <c r="B162" s="11" t="s">
        <v>162</v>
      </c>
      <c r="C162" s="12"/>
      <c r="D162" s="11"/>
      <c r="E162" s="114"/>
      <c r="F162" s="142"/>
      <c r="G162" s="113" t="str">
        <f t="shared" ref="G162:G163" si="35">IF(F162="","",E162*F162)</f>
        <v/>
      </c>
      <c r="I162" s="1"/>
      <c r="J162" s="1"/>
      <c r="K162" s="1"/>
      <c r="L162" s="1"/>
    </row>
    <row r="163" spans="1:12" x14ac:dyDescent="0.35">
      <c r="B163" s="11"/>
      <c r="C163" s="12"/>
      <c r="D163" s="11"/>
      <c r="E163" s="114"/>
      <c r="F163" s="142"/>
      <c r="G163" s="113" t="str">
        <f t="shared" si="35"/>
        <v/>
      </c>
      <c r="I163" s="1"/>
      <c r="J163" s="1"/>
      <c r="K163" s="1"/>
      <c r="L163" s="1"/>
    </row>
    <row r="164" spans="1:12" ht="1.75" customHeight="1" x14ac:dyDescent="0.35">
      <c r="A164" s="161"/>
      <c r="B164" s="4"/>
      <c r="C164" s="5"/>
      <c r="D164" s="4"/>
      <c r="E164" s="96"/>
      <c r="F164" s="143"/>
      <c r="G164" s="96"/>
      <c r="I164" s="1"/>
      <c r="J164" s="1"/>
      <c r="K164" s="1"/>
      <c r="L164" s="1"/>
    </row>
    <row r="165" spans="1:12" ht="21.65" customHeight="1" thickBot="1" x14ac:dyDescent="0.4">
      <c r="A165" s="161"/>
      <c r="B165" s="29" t="s">
        <v>57</v>
      </c>
      <c r="C165" s="30" t="s">
        <v>26</v>
      </c>
      <c r="D165" s="118"/>
      <c r="E165" s="119"/>
      <c r="F165" s="146"/>
      <c r="G165" s="119">
        <f>SUM(G166:G169)</f>
        <v>0</v>
      </c>
      <c r="H165" s="106" t="str">
        <f>IF(G165=0,"",IF(G165&gt;G160*0.2,"Upozornění: výše VV v této položce překračuje 20 % HV téže položky, nutno snížit nebo zohlednit ve VV v dalších položkách",""))</f>
        <v/>
      </c>
      <c r="I165" s="1"/>
      <c r="J165" s="10">
        <f>G165</f>
        <v>0</v>
      </c>
      <c r="K165" s="10">
        <f>G165</f>
        <v>0</v>
      </c>
      <c r="L165" s="1"/>
    </row>
    <row r="166" spans="1:12" ht="15" thickTop="1" x14ac:dyDescent="0.35">
      <c r="B166" s="11" t="s">
        <v>163</v>
      </c>
      <c r="C166" s="12"/>
      <c r="D166" s="11"/>
      <c r="E166" s="114"/>
      <c r="F166" s="142"/>
      <c r="G166" s="117" t="str">
        <f>IF(F166="","",E166*F166)</f>
        <v/>
      </c>
      <c r="I166" s="1"/>
      <c r="J166" s="1"/>
      <c r="K166" s="1"/>
      <c r="L166" s="1"/>
    </row>
    <row r="167" spans="1:12" x14ac:dyDescent="0.35">
      <c r="B167" s="11" t="s">
        <v>164</v>
      </c>
      <c r="C167" s="12"/>
      <c r="D167" s="11"/>
      <c r="E167" s="114"/>
      <c r="F167" s="142"/>
      <c r="G167" s="113" t="str">
        <f t="shared" ref="G167:G168" si="36">IF(F167="","",E167*F167)</f>
        <v/>
      </c>
      <c r="I167" s="1"/>
      <c r="J167" s="1"/>
      <c r="K167" s="1"/>
      <c r="L167" s="1"/>
    </row>
    <row r="168" spans="1:12" x14ac:dyDescent="0.35">
      <c r="B168" s="11"/>
      <c r="C168" s="12"/>
      <c r="D168" s="11"/>
      <c r="E168" s="114"/>
      <c r="F168" s="142"/>
      <c r="G168" s="113" t="str">
        <f t="shared" si="36"/>
        <v/>
      </c>
      <c r="I168" s="1"/>
      <c r="J168" s="1"/>
      <c r="K168" s="1"/>
      <c r="L168" s="1"/>
    </row>
    <row r="169" spans="1:12" ht="1.75" customHeight="1" x14ac:dyDescent="0.35">
      <c r="A169" s="161"/>
      <c r="B169" s="4"/>
      <c r="C169" s="5"/>
      <c r="D169" s="4"/>
      <c r="E169" s="96"/>
      <c r="F169" s="143"/>
      <c r="G169" s="96"/>
      <c r="I169" s="1"/>
      <c r="J169" s="1"/>
      <c r="K169" s="1"/>
      <c r="L169" s="1"/>
    </row>
    <row r="170" spans="1:12" ht="15" thickBot="1" x14ac:dyDescent="0.4">
      <c r="A170" s="161"/>
      <c r="B170" s="41" t="s">
        <v>58</v>
      </c>
      <c r="C170" s="42" t="s">
        <v>166</v>
      </c>
      <c r="D170" s="43"/>
      <c r="E170" s="43"/>
      <c r="F170" s="153"/>
      <c r="G170" s="128">
        <f>G171+G182+G193</f>
        <v>0</v>
      </c>
      <c r="I170" s="1"/>
      <c r="J170" s="1"/>
      <c r="K170" s="1"/>
      <c r="L170" s="1"/>
    </row>
    <row r="171" spans="1:12" ht="15.5" thickTop="1" thickBot="1" x14ac:dyDescent="0.4">
      <c r="A171" s="17"/>
      <c r="B171" s="44" t="s">
        <v>59</v>
      </c>
      <c r="C171" s="45" t="s">
        <v>169</v>
      </c>
      <c r="D171" s="46"/>
      <c r="E171" s="46"/>
      <c r="F171" s="138"/>
      <c r="G171" s="129">
        <f>G172+G177</f>
        <v>0</v>
      </c>
      <c r="I171" s="1"/>
      <c r="J171" s="1"/>
      <c r="K171" s="1"/>
      <c r="L171" s="1"/>
    </row>
    <row r="172" spans="1:12" ht="21.65" customHeight="1" thickTop="1" thickBot="1" x14ac:dyDescent="0.4">
      <c r="A172" s="17"/>
      <c r="B172" s="36" t="s">
        <v>62</v>
      </c>
      <c r="C172" s="37" t="s">
        <v>27</v>
      </c>
      <c r="D172" s="126"/>
      <c r="E172" s="127"/>
      <c r="F172" s="152"/>
      <c r="G172" s="127">
        <f>SUM(G173:G176)</f>
        <v>0</v>
      </c>
      <c r="I172" s="10">
        <f>G172</f>
        <v>0</v>
      </c>
      <c r="J172" s="1"/>
      <c r="K172" s="1"/>
      <c r="L172" s="10">
        <f>G172</f>
        <v>0</v>
      </c>
    </row>
    <row r="173" spans="1:12" ht="15" thickTop="1" x14ac:dyDescent="0.35">
      <c r="B173" s="11" t="s">
        <v>170</v>
      </c>
      <c r="C173" s="12"/>
      <c r="D173" s="11"/>
      <c r="E173" s="114"/>
      <c r="F173" s="142"/>
      <c r="G173" s="117" t="str">
        <f>IF(F173="","",E173*F173)</f>
        <v/>
      </c>
      <c r="I173" s="1"/>
      <c r="J173" s="1"/>
      <c r="K173" s="1"/>
      <c r="L173" s="1"/>
    </row>
    <row r="174" spans="1:12" x14ac:dyDescent="0.35">
      <c r="B174" s="11" t="s">
        <v>171</v>
      </c>
      <c r="C174" s="12"/>
      <c r="D174" s="11"/>
      <c r="E174" s="114"/>
      <c r="F174" s="142"/>
      <c r="G174" s="113" t="str">
        <f t="shared" ref="G174:G175" si="37">IF(F174="","",E174*F174)</f>
        <v/>
      </c>
      <c r="I174" s="1"/>
      <c r="J174" s="1"/>
      <c r="K174" s="1"/>
      <c r="L174" s="1"/>
    </row>
    <row r="175" spans="1:12" x14ac:dyDescent="0.35">
      <c r="B175" s="11"/>
      <c r="C175" s="12"/>
      <c r="D175" s="11"/>
      <c r="E175" s="114"/>
      <c r="F175" s="142"/>
      <c r="G175" s="113" t="str">
        <f t="shared" si="37"/>
        <v/>
      </c>
      <c r="I175" s="1"/>
      <c r="J175" s="1"/>
      <c r="K175" s="1"/>
      <c r="L175" s="1"/>
    </row>
    <row r="176" spans="1:12" ht="1.75" customHeight="1" x14ac:dyDescent="0.35">
      <c r="A176" s="161"/>
      <c r="B176" s="4"/>
      <c r="C176" s="5"/>
      <c r="D176" s="4"/>
      <c r="E176" s="96"/>
      <c r="F176" s="143"/>
      <c r="G176" s="96"/>
      <c r="I176" s="1"/>
      <c r="J176" s="1"/>
      <c r="K176" s="1"/>
      <c r="L176" s="1"/>
    </row>
    <row r="177" spans="1:12" ht="21.65" customHeight="1" thickBot="1" x14ac:dyDescent="0.4">
      <c r="A177" s="161"/>
      <c r="B177" s="29" t="s">
        <v>63</v>
      </c>
      <c r="C177" s="30" t="s">
        <v>28</v>
      </c>
      <c r="D177" s="118"/>
      <c r="E177" s="119"/>
      <c r="F177" s="146"/>
      <c r="G177" s="119">
        <f>SUM(G178:G181)</f>
        <v>0</v>
      </c>
      <c r="H177" s="106" t="str">
        <f>IF(G177=0,"",IF(G177&gt;G172*0.2,"Upozornění: výše VV v této položce překračuje 20 % HV téže položky, nutno snížit nebo zohlednit ve VV v dalších položkách",""))</f>
        <v/>
      </c>
      <c r="I177" s="1"/>
      <c r="J177" s="10">
        <f>G177</f>
        <v>0</v>
      </c>
      <c r="K177" s="1"/>
      <c r="L177" s="10">
        <f>G177</f>
        <v>0</v>
      </c>
    </row>
    <row r="178" spans="1:12" ht="15" thickTop="1" x14ac:dyDescent="0.35">
      <c r="B178" s="11" t="s">
        <v>174</v>
      </c>
      <c r="C178" s="12"/>
      <c r="D178" s="11"/>
      <c r="E178" s="114"/>
      <c r="F178" s="142"/>
      <c r="G178" s="117" t="str">
        <f>IF(F178="","",E178*F178)</f>
        <v/>
      </c>
      <c r="I178" s="1"/>
      <c r="J178" s="1"/>
      <c r="K178" s="1"/>
      <c r="L178" s="1"/>
    </row>
    <row r="179" spans="1:12" x14ac:dyDescent="0.35">
      <c r="B179" s="11" t="s">
        <v>175</v>
      </c>
      <c r="C179" s="12"/>
      <c r="D179" s="11"/>
      <c r="E179" s="114"/>
      <c r="F179" s="142"/>
      <c r="G179" s="113" t="str">
        <f t="shared" ref="G179:G180" si="38">IF(F179="","",E179*F179)</f>
        <v/>
      </c>
      <c r="I179" s="1"/>
      <c r="J179" s="1"/>
      <c r="K179" s="1"/>
      <c r="L179" s="1"/>
    </row>
    <row r="180" spans="1:12" x14ac:dyDescent="0.35">
      <c r="B180" s="11"/>
      <c r="C180" s="12"/>
      <c r="D180" s="11"/>
      <c r="E180" s="114"/>
      <c r="F180" s="142"/>
      <c r="G180" s="113" t="str">
        <f t="shared" si="38"/>
        <v/>
      </c>
      <c r="I180" s="1"/>
      <c r="J180" s="1"/>
      <c r="K180" s="1"/>
      <c r="L180" s="1"/>
    </row>
    <row r="181" spans="1:12" ht="1.75" customHeight="1" x14ac:dyDescent="0.35">
      <c r="A181" s="161"/>
      <c r="B181" s="31"/>
      <c r="C181" s="32"/>
      <c r="D181" s="31"/>
      <c r="E181" s="124"/>
      <c r="F181" s="150"/>
      <c r="G181" s="124"/>
      <c r="I181" s="1"/>
      <c r="J181" s="1"/>
      <c r="K181" s="1"/>
      <c r="L181" s="1"/>
    </row>
    <row r="182" spans="1:12" ht="25.75" customHeight="1" thickBot="1" x14ac:dyDescent="0.4">
      <c r="A182" s="161"/>
      <c r="B182" s="47" t="s">
        <v>60</v>
      </c>
      <c r="C182" s="39" t="s">
        <v>176</v>
      </c>
      <c r="D182" s="40"/>
      <c r="E182" s="40"/>
      <c r="F182" s="154"/>
      <c r="G182" s="130">
        <f>G183+G188</f>
        <v>0</v>
      </c>
      <c r="I182" s="1"/>
      <c r="J182" s="1"/>
      <c r="K182" s="1"/>
      <c r="L182" s="1"/>
    </row>
    <row r="183" spans="1:12" ht="21.65" customHeight="1" thickTop="1" thickBot="1" x14ac:dyDescent="0.4">
      <c r="A183" s="17"/>
      <c r="B183" s="29" t="s">
        <v>64</v>
      </c>
      <c r="C183" s="30" t="s">
        <v>29</v>
      </c>
      <c r="D183" s="118"/>
      <c r="E183" s="119"/>
      <c r="F183" s="146"/>
      <c r="G183" s="119">
        <f>SUM(G184:G187)</f>
        <v>0</v>
      </c>
      <c r="I183" s="10">
        <f>G183</f>
        <v>0</v>
      </c>
      <c r="J183" s="1"/>
      <c r="K183" s="1"/>
      <c r="L183" s="10">
        <f>G183</f>
        <v>0</v>
      </c>
    </row>
    <row r="184" spans="1:12" ht="15" thickTop="1" x14ac:dyDescent="0.35">
      <c r="B184" s="11" t="s">
        <v>172</v>
      </c>
      <c r="C184" s="12"/>
      <c r="D184" s="11"/>
      <c r="E184" s="114"/>
      <c r="F184" s="142"/>
      <c r="G184" s="117" t="str">
        <f>IF(F184="","",E184*F184)</f>
        <v/>
      </c>
      <c r="I184" s="1"/>
      <c r="J184" s="1"/>
      <c r="K184" s="1"/>
      <c r="L184" s="1"/>
    </row>
    <row r="185" spans="1:12" x14ac:dyDescent="0.35">
      <c r="B185" s="11" t="s">
        <v>173</v>
      </c>
      <c r="C185" s="12"/>
      <c r="D185" s="11"/>
      <c r="E185" s="114"/>
      <c r="F185" s="142"/>
      <c r="G185" s="113" t="str">
        <f t="shared" ref="G185:G186" si="39">IF(F185="","",E185*F185)</f>
        <v/>
      </c>
      <c r="I185" s="1"/>
      <c r="J185" s="1"/>
      <c r="K185" s="1"/>
      <c r="L185" s="1"/>
    </row>
    <row r="186" spans="1:12" x14ac:dyDescent="0.35">
      <c r="B186" s="11"/>
      <c r="C186" s="12"/>
      <c r="D186" s="11"/>
      <c r="E186" s="114"/>
      <c r="F186" s="142"/>
      <c r="G186" s="113" t="str">
        <f t="shared" si="39"/>
        <v/>
      </c>
      <c r="I186" s="1"/>
      <c r="J186" s="1"/>
      <c r="K186" s="1"/>
      <c r="L186" s="1"/>
    </row>
    <row r="187" spans="1:12" ht="1.75" customHeight="1" x14ac:dyDescent="0.35">
      <c r="A187" s="161"/>
      <c r="B187" s="4"/>
      <c r="C187" s="5"/>
      <c r="D187" s="4"/>
      <c r="E187" s="96"/>
      <c r="F187" s="143"/>
      <c r="G187" s="96"/>
      <c r="I187" s="1"/>
      <c r="J187" s="1"/>
      <c r="K187" s="1"/>
      <c r="L187" s="1"/>
    </row>
    <row r="188" spans="1:12" ht="21.65" customHeight="1" thickBot="1" x14ac:dyDescent="0.4">
      <c r="A188" s="161"/>
      <c r="B188" s="29" t="s">
        <v>65</v>
      </c>
      <c r="C188" s="30" t="s">
        <v>30</v>
      </c>
      <c r="D188" s="118"/>
      <c r="E188" s="119"/>
      <c r="F188" s="146"/>
      <c r="G188" s="119">
        <f>SUM(G189:G192)</f>
        <v>0</v>
      </c>
      <c r="H188" s="106" t="str">
        <f>IF(G188=0,"",IF(G188&gt;G183*0.2,"Upozornění: výše VV v této položce překračuje 20 % HV téže položky, nutno snížit nebo zohlednit ve VV v dalších položkách",""))</f>
        <v/>
      </c>
      <c r="I188" s="1"/>
      <c r="J188" s="10">
        <f>G188</f>
        <v>0</v>
      </c>
      <c r="K188" s="1"/>
      <c r="L188" s="10">
        <f>G188</f>
        <v>0</v>
      </c>
    </row>
    <row r="189" spans="1:12" ht="15" thickTop="1" x14ac:dyDescent="0.35">
      <c r="B189" s="11" t="s">
        <v>177</v>
      </c>
      <c r="C189" s="12"/>
      <c r="D189" s="11"/>
      <c r="E189" s="114"/>
      <c r="F189" s="142"/>
      <c r="G189" s="117" t="str">
        <f>IF(F189="","",E189*F189)</f>
        <v/>
      </c>
      <c r="I189" s="1"/>
      <c r="J189" s="1"/>
      <c r="K189" s="1"/>
      <c r="L189" s="1"/>
    </row>
    <row r="190" spans="1:12" x14ac:dyDescent="0.35">
      <c r="B190" s="11" t="s">
        <v>178</v>
      </c>
      <c r="C190" s="12"/>
      <c r="D190" s="11"/>
      <c r="E190" s="114"/>
      <c r="F190" s="142"/>
      <c r="G190" s="113" t="str">
        <f t="shared" ref="G190:G191" si="40">IF(F190="","",E190*F190)</f>
        <v/>
      </c>
      <c r="I190" s="1"/>
      <c r="J190" s="1"/>
      <c r="K190" s="1"/>
      <c r="L190" s="1"/>
    </row>
    <row r="191" spans="1:12" x14ac:dyDescent="0.35">
      <c r="B191" s="11"/>
      <c r="C191" s="12"/>
      <c r="D191" s="11"/>
      <c r="E191" s="114"/>
      <c r="F191" s="142"/>
      <c r="G191" s="113" t="str">
        <f t="shared" si="40"/>
        <v/>
      </c>
      <c r="I191" s="1"/>
      <c r="J191" s="1"/>
      <c r="K191" s="1"/>
      <c r="L191" s="1"/>
    </row>
    <row r="192" spans="1:12" ht="1.75" customHeight="1" x14ac:dyDescent="0.35">
      <c r="A192" s="161"/>
      <c r="B192" s="4"/>
      <c r="C192" s="5"/>
      <c r="D192" s="4"/>
      <c r="E192" s="96"/>
      <c r="F192" s="143"/>
      <c r="G192" s="96"/>
      <c r="I192" s="1"/>
      <c r="J192" s="1"/>
      <c r="K192" s="1"/>
      <c r="L192" s="1"/>
    </row>
    <row r="193" spans="1:12" ht="18.649999999999999" customHeight="1" thickBot="1" x14ac:dyDescent="0.4">
      <c r="A193" s="161"/>
      <c r="B193" s="47" t="s">
        <v>61</v>
      </c>
      <c r="C193" s="39" t="s">
        <v>187</v>
      </c>
      <c r="D193" s="40"/>
      <c r="E193" s="40"/>
      <c r="F193" s="154"/>
      <c r="G193" s="130">
        <f>G194+G199+G204+G209</f>
        <v>0</v>
      </c>
      <c r="I193" s="1"/>
      <c r="J193" s="1"/>
      <c r="K193" s="1"/>
      <c r="L193" s="1"/>
    </row>
    <row r="194" spans="1:12" ht="30" thickTop="1" thickBot="1" x14ac:dyDescent="0.4">
      <c r="A194" s="17"/>
      <c r="B194" s="20" t="s">
        <v>66</v>
      </c>
      <c r="C194" s="21" t="s">
        <v>206</v>
      </c>
      <c r="D194" s="111"/>
      <c r="E194" s="112"/>
      <c r="F194" s="140"/>
      <c r="G194" s="112">
        <f>SUM(G195:G198)</f>
        <v>0</v>
      </c>
      <c r="I194" s="1"/>
      <c r="J194" s="10">
        <f>G194</f>
        <v>0</v>
      </c>
      <c r="K194" s="1"/>
      <c r="L194" s="10">
        <f>G194</f>
        <v>0</v>
      </c>
    </row>
    <row r="195" spans="1:12" ht="15" thickTop="1" x14ac:dyDescent="0.35">
      <c r="B195" s="11" t="s">
        <v>179</v>
      </c>
      <c r="C195" s="12"/>
      <c r="D195" s="11"/>
      <c r="E195" s="114"/>
      <c r="F195" s="142"/>
      <c r="G195" s="117" t="str">
        <f>IF(F195="","",E195*F195)</f>
        <v/>
      </c>
      <c r="I195" s="1"/>
      <c r="J195" s="1"/>
      <c r="K195" s="1"/>
      <c r="L195" s="1"/>
    </row>
    <row r="196" spans="1:12" x14ac:dyDescent="0.35">
      <c r="B196" s="11" t="s">
        <v>180</v>
      </c>
      <c r="C196" s="12"/>
      <c r="D196" s="11"/>
      <c r="E196" s="114"/>
      <c r="F196" s="142"/>
      <c r="G196" s="113" t="str">
        <f t="shared" ref="G196:G197" si="41">IF(F196="","",E196*F196)</f>
        <v/>
      </c>
      <c r="I196" s="1"/>
      <c r="J196" s="1"/>
      <c r="K196" s="1"/>
      <c r="L196" s="1"/>
    </row>
    <row r="197" spans="1:12" x14ac:dyDescent="0.35">
      <c r="B197" s="11"/>
      <c r="C197" s="12"/>
      <c r="D197" s="11"/>
      <c r="E197" s="114"/>
      <c r="F197" s="142"/>
      <c r="G197" s="113" t="str">
        <f t="shared" si="41"/>
        <v/>
      </c>
      <c r="I197" s="1"/>
      <c r="J197" s="1"/>
      <c r="K197" s="1"/>
      <c r="L197" s="1"/>
    </row>
    <row r="198" spans="1:12" ht="1.75" customHeight="1" x14ac:dyDescent="0.35">
      <c r="A198" s="161"/>
      <c r="B198" s="4"/>
      <c r="C198" s="5"/>
      <c r="D198" s="4"/>
      <c r="E198" s="96"/>
      <c r="F198" s="143"/>
      <c r="G198" s="96"/>
      <c r="I198" s="1"/>
      <c r="J198" s="1"/>
      <c r="K198" s="1"/>
      <c r="L198" s="1"/>
    </row>
    <row r="199" spans="1:12" ht="21" customHeight="1" thickBot="1" x14ac:dyDescent="0.4">
      <c r="A199" s="161"/>
      <c r="B199" s="29" t="s">
        <v>67</v>
      </c>
      <c r="C199" s="30" t="s">
        <v>207</v>
      </c>
      <c r="D199" s="118"/>
      <c r="E199" s="119"/>
      <c r="F199" s="146"/>
      <c r="G199" s="119">
        <f>SUM(G200:G203)</f>
        <v>0</v>
      </c>
      <c r="I199" s="1"/>
      <c r="J199" s="10">
        <f>G199</f>
        <v>0</v>
      </c>
      <c r="K199" s="1"/>
      <c r="L199" s="10">
        <f>G199</f>
        <v>0</v>
      </c>
    </row>
    <row r="200" spans="1:12" ht="15" thickTop="1" x14ac:dyDescent="0.35">
      <c r="B200" s="11" t="s">
        <v>181</v>
      </c>
      <c r="C200" s="12"/>
      <c r="D200" s="11"/>
      <c r="E200" s="114"/>
      <c r="F200" s="142"/>
      <c r="G200" s="117" t="str">
        <f>IF(F200="","",E200*F200)</f>
        <v/>
      </c>
      <c r="I200" s="1"/>
      <c r="J200" s="1"/>
      <c r="K200" s="1"/>
      <c r="L200" s="1"/>
    </row>
    <row r="201" spans="1:12" x14ac:dyDescent="0.35">
      <c r="B201" s="11" t="s">
        <v>182</v>
      </c>
      <c r="C201" s="12"/>
      <c r="D201" s="11"/>
      <c r="E201" s="114"/>
      <c r="F201" s="142"/>
      <c r="G201" s="113" t="str">
        <f t="shared" ref="G201:G202" si="42">IF(F201="","",E201*F201)</f>
        <v/>
      </c>
      <c r="I201" s="1"/>
      <c r="J201" s="1"/>
      <c r="K201" s="1"/>
      <c r="L201" s="1"/>
    </row>
    <row r="202" spans="1:12" x14ac:dyDescent="0.35">
      <c r="B202" s="11"/>
      <c r="C202" s="12"/>
      <c r="D202" s="11"/>
      <c r="E202" s="114"/>
      <c r="F202" s="142"/>
      <c r="G202" s="113" t="str">
        <f t="shared" si="42"/>
        <v/>
      </c>
      <c r="I202" s="1"/>
      <c r="J202" s="1"/>
      <c r="K202" s="1"/>
      <c r="L202" s="1"/>
    </row>
    <row r="203" spans="1:12" ht="1.75" customHeight="1" x14ac:dyDescent="0.35">
      <c r="A203" s="161"/>
      <c r="B203" s="4"/>
      <c r="C203" s="5"/>
      <c r="D203" s="4"/>
      <c r="E203" s="96"/>
      <c r="F203" s="143"/>
      <c r="G203" s="96"/>
      <c r="I203" s="1"/>
      <c r="J203" s="1"/>
      <c r="K203" s="1"/>
      <c r="L203" s="1"/>
    </row>
    <row r="204" spans="1:12" ht="29.5" thickBot="1" x14ac:dyDescent="0.4">
      <c r="A204" s="161"/>
      <c r="B204" s="29" t="s">
        <v>68</v>
      </c>
      <c r="C204" s="30" t="s">
        <v>208</v>
      </c>
      <c r="D204" s="118"/>
      <c r="E204" s="119"/>
      <c r="F204" s="146"/>
      <c r="G204" s="119">
        <f>SUM(G205:G208)</f>
        <v>0</v>
      </c>
      <c r="I204" s="1"/>
      <c r="J204" s="10">
        <f>G204</f>
        <v>0</v>
      </c>
      <c r="K204" s="1"/>
      <c r="L204" s="10">
        <f>G204</f>
        <v>0</v>
      </c>
    </row>
    <row r="205" spans="1:12" ht="15" thickTop="1" x14ac:dyDescent="0.35">
      <c r="B205" s="11" t="s">
        <v>183</v>
      </c>
      <c r="C205" s="12"/>
      <c r="D205" s="11"/>
      <c r="E205" s="114"/>
      <c r="F205" s="142"/>
      <c r="G205" s="117" t="str">
        <f>IF(F205="","",E205*F205)</f>
        <v/>
      </c>
      <c r="I205" s="1"/>
      <c r="J205" s="1"/>
      <c r="K205" s="1"/>
      <c r="L205" s="1"/>
    </row>
    <row r="206" spans="1:12" x14ac:dyDescent="0.35">
      <c r="B206" s="11" t="s">
        <v>184</v>
      </c>
      <c r="C206" s="12"/>
      <c r="D206" s="11"/>
      <c r="E206" s="114"/>
      <c r="F206" s="142"/>
      <c r="G206" s="113" t="str">
        <f t="shared" ref="G206:G207" si="43">IF(F206="","",E206*F206)</f>
        <v/>
      </c>
      <c r="I206" s="1"/>
      <c r="J206" s="1"/>
      <c r="K206" s="1"/>
      <c r="L206" s="1"/>
    </row>
    <row r="207" spans="1:12" x14ac:dyDescent="0.35">
      <c r="B207" s="11"/>
      <c r="C207" s="12"/>
      <c r="D207" s="11"/>
      <c r="E207" s="114"/>
      <c r="F207" s="142"/>
      <c r="G207" s="113" t="str">
        <f t="shared" si="43"/>
        <v/>
      </c>
      <c r="I207" s="1"/>
      <c r="J207" s="1"/>
      <c r="K207" s="1"/>
      <c r="L207" s="1"/>
    </row>
    <row r="208" spans="1:12" ht="1.75" customHeight="1" x14ac:dyDescent="0.35">
      <c r="A208" s="161"/>
      <c r="B208" s="4"/>
      <c r="C208" s="5"/>
      <c r="D208" s="4"/>
      <c r="E208" s="96"/>
      <c r="F208" s="143"/>
      <c r="G208" s="96"/>
      <c r="I208" s="1"/>
      <c r="J208" s="1"/>
      <c r="K208" s="1"/>
      <c r="L208" s="1"/>
    </row>
    <row r="209" spans="1:12" ht="21" customHeight="1" thickBot="1" x14ac:dyDescent="0.4">
      <c r="A209" s="161"/>
      <c r="B209" s="29" t="s">
        <v>69</v>
      </c>
      <c r="C209" s="30" t="s">
        <v>209</v>
      </c>
      <c r="D209" s="118"/>
      <c r="E209" s="119"/>
      <c r="F209" s="146"/>
      <c r="G209" s="119">
        <f>SUM(G210:G212)</f>
        <v>0</v>
      </c>
      <c r="I209" s="1"/>
      <c r="J209" s="10">
        <f>G209</f>
        <v>0</v>
      </c>
      <c r="K209" s="1"/>
      <c r="L209" s="10">
        <f>G209</f>
        <v>0</v>
      </c>
    </row>
    <row r="210" spans="1:12" ht="15" thickTop="1" x14ac:dyDescent="0.35">
      <c r="B210" s="11" t="s">
        <v>185</v>
      </c>
      <c r="C210" s="12"/>
      <c r="D210" s="11"/>
      <c r="E210" s="114"/>
      <c r="F210" s="142"/>
      <c r="G210" s="117" t="str">
        <f>IF(F210="","",E210*F210)</f>
        <v/>
      </c>
      <c r="I210" s="1"/>
      <c r="J210" s="1"/>
      <c r="K210" s="1"/>
      <c r="L210" s="1"/>
    </row>
    <row r="211" spans="1:12" x14ac:dyDescent="0.35">
      <c r="B211" s="11" t="s">
        <v>186</v>
      </c>
      <c r="C211" s="12"/>
      <c r="D211" s="11"/>
      <c r="E211" s="114"/>
      <c r="F211" s="142"/>
      <c r="G211" s="113" t="str">
        <f t="shared" ref="G211:G212" si="44">IF(F211="","",E211*F211)</f>
        <v/>
      </c>
      <c r="I211" s="1"/>
      <c r="J211" s="1"/>
      <c r="K211" s="1"/>
      <c r="L211" s="1"/>
    </row>
    <row r="212" spans="1:12" ht="15" thickBot="1" x14ac:dyDescent="0.4">
      <c r="B212" s="48"/>
      <c r="C212" s="49"/>
      <c r="D212" s="48"/>
      <c r="E212" s="131"/>
      <c r="F212" s="155"/>
      <c r="G212" s="113" t="str">
        <f t="shared" si="44"/>
        <v/>
      </c>
      <c r="I212" s="1"/>
      <c r="J212" s="1"/>
      <c r="K212" s="1"/>
      <c r="L212" s="1"/>
    </row>
    <row r="213" spans="1:12" ht="15.5" thickTop="1" thickBot="1" x14ac:dyDescent="0.4">
      <c r="A213" s="17"/>
      <c r="B213" s="50" t="s">
        <v>53</v>
      </c>
      <c r="C213" s="51" t="s">
        <v>35</v>
      </c>
      <c r="D213" s="51"/>
      <c r="E213" s="51"/>
      <c r="F213" s="156"/>
      <c r="G213" s="132"/>
      <c r="I213" s="1"/>
      <c r="J213" s="1"/>
      <c r="K213" s="1"/>
      <c r="L213" s="1"/>
    </row>
    <row r="214" spans="1:12" ht="15" thickTop="1" x14ac:dyDescent="0.35">
      <c r="D214" s="3"/>
      <c r="E214" s="133"/>
      <c r="F214" s="157"/>
      <c r="G214" s="133"/>
    </row>
    <row r="215" spans="1:12" x14ac:dyDescent="0.35">
      <c r="D215" s="3"/>
      <c r="E215" s="133"/>
      <c r="F215" s="157"/>
      <c r="G215" s="133"/>
    </row>
    <row r="216" spans="1:12" x14ac:dyDescent="0.35">
      <c r="D216" s="3"/>
      <c r="E216" s="133"/>
      <c r="F216" s="157"/>
      <c r="G216" s="133"/>
    </row>
    <row r="217" spans="1:12" x14ac:dyDescent="0.35">
      <c r="D217" s="3"/>
      <c r="E217" s="133"/>
      <c r="F217" s="157"/>
      <c r="G217" s="133"/>
    </row>
  </sheetData>
  <sheetProtection algorithmName="SHA-512" hashValue="6nAmPb45U/YOykbNAWzMibhCWs9TXVIlkoPGN8ceZCx58A2yUDJK7wb9ZqyuGlqeo9fy2i5L33Ly0Ab14aNPGg==" saltValue="OuIws+9ikZKIUqz1RTQFEg==" spinCount="100000" sheet="1" objects="1" scenarios="1" formatColumns="0" insertRows="0"/>
  <protectedRanges>
    <protectedRange sqref="G213" name="Oblast4"/>
    <protectedRange sqref="B9:G11 B14:G16 B19:G21 B24:G26 B29:G31 B35:G38 B41:G44 B47:G50 B53:G56" name="Oblast1"/>
    <protectedRange sqref="B73:G75 B78:G80 B84:G86 B89:G91 B95:G97 B100:G102 B105:G107 B110:G112 B115:G117 B120:G122 B60:G63 B66:G69 B125:G128 B131:G134 B137:G140 B143:G146" name="Oblast2"/>
    <protectedRange sqref="B150:G153 B155:G157 B161:G163 B166:G168 B173:G175 B178:G180 B184:G186 B189:G191 B195:G197 B200:G202 B205:G207 B210:G212" name="Oblast3"/>
  </protectedRanges>
  <mergeCells count="35">
    <mergeCell ref="A12:A13"/>
    <mergeCell ref="A17:A18"/>
    <mergeCell ref="A22:A23"/>
    <mergeCell ref="A27:A28"/>
    <mergeCell ref="A32:A33"/>
    <mergeCell ref="A39:A40"/>
    <mergeCell ref="A87:A88"/>
    <mergeCell ref="A92:A93"/>
    <mergeCell ref="A98:A99"/>
    <mergeCell ref="A103:A104"/>
    <mergeCell ref="A81:A82"/>
    <mergeCell ref="A45:A46"/>
    <mergeCell ref="A51:A52"/>
    <mergeCell ref="A57:A58"/>
    <mergeCell ref="A64:A65"/>
    <mergeCell ref="A70:A71"/>
    <mergeCell ref="A76:A77"/>
    <mergeCell ref="A113:A114"/>
    <mergeCell ref="A118:A119"/>
    <mergeCell ref="A123:A124"/>
    <mergeCell ref="A129:A130"/>
    <mergeCell ref="A135:A136"/>
    <mergeCell ref="A141:A142"/>
    <mergeCell ref="A147:A148"/>
    <mergeCell ref="A153:A154"/>
    <mergeCell ref="A158:A159"/>
    <mergeCell ref="A164:A165"/>
    <mergeCell ref="A198:A199"/>
    <mergeCell ref="A203:A204"/>
    <mergeCell ref="A208:A209"/>
    <mergeCell ref="A169:A170"/>
    <mergeCell ref="A176:A177"/>
    <mergeCell ref="A181:A182"/>
    <mergeCell ref="A187:A188"/>
    <mergeCell ref="A192:A193"/>
  </mergeCells>
  <phoneticPr fontId="3" type="noConversion"/>
  <conditionalFormatting sqref="J3">
    <cfRule type="expression" dxfId="1" priority="1">
      <formula>$I$4=0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C55"/>
  <sheetViews>
    <sheetView zoomScaleNormal="100" workbookViewId="0">
      <selection activeCell="E14" sqref="E14"/>
    </sheetView>
  </sheetViews>
  <sheetFormatPr defaultRowHeight="14.5" x14ac:dyDescent="0.35"/>
  <cols>
    <col min="1" max="1" width="15" style="3" customWidth="1"/>
    <col min="2" max="2" width="66.453125" customWidth="1"/>
    <col min="3" max="3" width="20.90625" style="9" customWidth="1"/>
    <col min="4" max="241" width="15" customWidth="1"/>
  </cols>
  <sheetData>
    <row r="1" spans="1:3" x14ac:dyDescent="0.35">
      <c r="A1" s="2" t="s">
        <v>0</v>
      </c>
      <c r="B1" s="66" t="s">
        <v>1</v>
      </c>
      <c r="C1" s="88" t="s">
        <v>201</v>
      </c>
    </row>
    <row r="2" spans="1:3" x14ac:dyDescent="0.35">
      <c r="A2" s="67" t="s">
        <v>2</v>
      </c>
      <c r="B2" s="68" t="s">
        <v>3</v>
      </c>
      <c r="C2" s="89">
        <f>podrobný!G3</f>
        <v>0</v>
      </c>
    </row>
    <row r="3" spans="1:3" x14ac:dyDescent="0.35">
      <c r="A3" s="69" t="s">
        <v>4</v>
      </c>
      <c r="B3" s="70" t="s">
        <v>5</v>
      </c>
      <c r="C3" s="90">
        <f>podrobný!G4</f>
        <v>0</v>
      </c>
    </row>
    <row r="4" spans="1:3" x14ac:dyDescent="0.35">
      <c r="A4" s="71" t="s">
        <v>6</v>
      </c>
      <c r="B4" s="72" t="s">
        <v>54</v>
      </c>
      <c r="C4" s="91">
        <f>podrobný!G5</f>
        <v>0</v>
      </c>
    </row>
    <row r="5" spans="1:3" x14ac:dyDescent="0.35">
      <c r="A5" s="73" t="s">
        <v>7</v>
      </c>
      <c r="B5" s="74" t="s">
        <v>188</v>
      </c>
      <c r="C5" s="92">
        <f>podrobný!G6</f>
        <v>0</v>
      </c>
    </row>
    <row r="6" spans="1:3" x14ac:dyDescent="0.35">
      <c r="A6" s="75" t="s">
        <v>8</v>
      </c>
      <c r="B6" s="76" t="s">
        <v>189</v>
      </c>
      <c r="C6" s="93">
        <f>podrobný!G7</f>
        <v>0</v>
      </c>
    </row>
    <row r="7" spans="1:3" x14ac:dyDescent="0.35">
      <c r="A7" s="77" t="s">
        <v>73</v>
      </c>
      <c r="B7" s="78" t="s">
        <v>31</v>
      </c>
      <c r="C7" s="94">
        <f>podrobný!G8</f>
        <v>0</v>
      </c>
    </row>
    <row r="8" spans="1:3" x14ac:dyDescent="0.35">
      <c r="A8" s="77" t="s">
        <v>74</v>
      </c>
      <c r="B8" s="78" t="s">
        <v>32</v>
      </c>
      <c r="C8" s="94">
        <f>podrobný!G13</f>
        <v>0</v>
      </c>
    </row>
    <row r="9" spans="1:3" x14ac:dyDescent="0.35">
      <c r="A9" s="77" t="s">
        <v>75</v>
      </c>
      <c r="B9" s="79" t="s">
        <v>33</v>
      </c>
      <c r="C9" s="95">
        <f>podrobný!G18</f>
        <v>0</v>
      </c>
    </row>
    <row r="10" spans="1:3" x14ac:dyDescent="0.35">
      <c r="A10" s="77" t="s">
        <v>94</v>
      </c>
      <c r="B10" s="78" t="s">
        <v>41</v>
      </c>
      <c r="C10" s="94">
        <f>podrobný!G23</f>
        <v>0</v>
      </c>
    </row>
    <row r="11" spans="1:3" x14ac:dyDescent="0.35">
      <c r="A11" s="77" t="s">
        <v>95</v>
      </c>
      <c r="B11" s="78" t="s">
        <v>42</v>
      </c>
      <c r="C11" s="94">
        <f>podrobný!G28</f>
        <v>0</v>
      </c>
    </row>
    <row r="12" spans="1:3" x14ac:dyDescent="0.35">
      <c r="A12" s="73" t="s">
        <v>9</v>
      </c>
      <c r="B12" s="74" t="s">
        <v>190</v>
      </c>
      <c r="C12" s="92">
        <f>podrobný!G33</f>
        <v>0</v>
      </c>
    </row>
    <row r="13" spans="1:3" x14ac:dyDescent="0.35">
      <c r="A13" s="77" t="s">
        <v>76</v>
      </c>
      <c r="B13" s="1" t="s">
        <v>19</v>
      </c>
      <c r="C13" s="10">
        <f>podrobný!G34</f>
        <v>0</v>
      </c>
    </row>
    <row r="14" spans="1:3" x14ac:dyDescent="0.35">
      <c r="A14" s="77" t="s">
        <v>77</v>
      </c>
      <c r="B14" s="4" t="s">
        <v>20</v>
      </c>
      <c r="C14" s="96">
        <f>podrobný!G40</f>
        <v>0</v>
      </c>
    </row>
    <row r="15" spans="1:3" x14ac:dyDescent="0.35">
      <c r="A15" s="77" t="s">
        <v>78</v>
      </c>
      <c r="B15" s="78" t="s">
        <v>38</v>
      </c>
      <c r="C15" s="94">
        <f>podrobný!G46</f>
        <v>0</v>
      </c>
    </row>
    <row r="16" spans="1:3" x14ac:dyDescent="0.35">
      <c r="A16" s="77" t="s">
        <v>79</v>
      </c>
      <c r="B16" s="79" t="s">
        <v>39</v>
      </c>
      <c r="C16" s="95">
        <f>podrobný!G52</f>
        <v>0</v>
      </c>
    </row>
    <row r="17" spans="1:3" ht="29" x14ac:dyDescent="0.35">
      <c r="A17" s="73" t="s">
        <v>10</v>
      </c>
      <c r="B17" s="80" t="s">
        <v>191</v>
      </c>
      <c r="C17" s="97">
        <f>podrobný!G58</f>
        <v>0</v>
      </c>
    </row>
    <row r="18" spans="1:3" x14ac:dyDescent="0.35">
      <c r="A18" s="77" t="s">
        <v>80</v>
      </c>
      <c r="B18" s="78" t="s">
        <v>36</v>
      </c>
      <c r="C18" s="94">
        <f>podrobný!G59</f>
        <v>0</v>
      </c>
    </row>
    <row r="19" spans="1:3" x14ac:dyDescent="0.35">
      <c r="A19" s="77" t="s">
        <v>81</v>
      </c>
      <c r="B19" s="78" t="s">
        <v>37</v>
      </c>
      <c r="C19" s="94">
        <f>podrobný!G65</f>
        <v>0</v>
      </c>
    </row>
    <row r="20" spans="1:3" ht="29" x14ac:dyDescent="0.35">
      <c r="A20" s="73" t="s">
        <v>11</v>
      </c>
      <c r="B20" s="80" t="s">
        <v>192</v>
      </c>
      <c r="C20" s="97">
        <f>podrobný!G71</f>
        <v>0</v>
      </c>
    </row>
    <row r="21" spans="1:3" ht="29" x14ac:dyDescent="0.35">
      <c r="A21" s="77" t="s">
        <v>12</v>
      </c>
      <c r="B21" s="81" t="s">
        <v>43</v>
      </c>
      <c r="C21" s="98">
        <f>podrobný!G72</f>
        <v>0</v>
      </c>
    </row>
    <row r="22" spans="1:3" ht="29" x14ac:dyDescent="0.35">
      <c r="A22" s="77" t="s">
        <v>14</v>
      </c>
      <c r="B22" s="81" t="s">
        <v>44</v>
      </c>
      <c r="C22" s="98">
        <f>podrobný!G77</f>
        <v>0</v>
      </c>
    </row>
    <row r="23" spans="1:3" x14ac:dyDescent="0.35">
      <c r="A23" s="73" t="s">
        <v>17</v>
      </c>
      <c r="B23" s="74" t="s">
        <v>193</v>
      </c>
      <c r="C23" s="92">
        <f>podrobný!G82</f>
        <v>0</v>
      </c>
    </row>
    <row r="24" spans="1:3" x14ac:dyDescent="0.35">
      <c r="A24" s="77" t="s">
        <v>45</v>
      </c>
      <c r="B24" s="1" t="s">
        <v>21</v>
      </c>
      <c r="C24" s="10">
        <f>podrobný!G83</f>
        <v>0</v>
      </c>
    </row>
    <row r="25" spans="1:3" x14ac:dyDescent="0.35">
      <c r="A25" s="77" t="s">
        <v>46</v>
      </c>
      <c r="B25" s="4" t="s">
        <v>22</v>
      </c>
      <c r="C25" s="96">
        <f>podrobný!G88</f>
        <v>0</v>
      </c>
    </row>
    <row r="26" spans="1:3" x14ac:dyDescent="0.35">
      <c r="A26" s="73" t="s">
        <v>47</v>
      </c>
      <c r="B26" s="74" t="s">
        <v>194</v>
      </c>
      <c r="C26" s="92">
        <f>podrobný!G93</f>
        <v>0</v>
      </c>
    </row>
    <row r="27" spans="1:3" x14ac:dyDescent="0.35">
      <c r="A27" s="77" t="s">
        <v>48</v>
      </c>
      <c r="B27" s="78" t="s">
        <v>70</v>
      </c>
      <c r="C27" s="94">
        <f>podrobný!G94</f>
        <v>0</v>
      </c>
    </row>
    <row r="28" spans="1:3" x14ac:dyDescent="0.35">
      <c r="A28" s="77" t="s">
        <v>49</v>
      </c>
      <c r="B28" s="78" t="s">
        <v>34</v>
      </c>
      <c r="C28" s="94">
        <f>podrobný!G99</f>
        <v>0</v>
      </c>
    </row>
    <row r="29" spans="1:3" x14ac:dyDescent="0.35">
      <c r="A29" s="77" t="s">
        <v>82</v>
      </c>
      <c r="B29" s="78" t="s">
        <v>40</v>
      </c>
      <c r="C29" s="94">
        <f>podrobný!G104</f>
        <v>0</v>
      </c>
    </row>
    <row r="30" spans="1:3" x14ac:dyDescent="0.35">
      <c r="A30" s="77" t="s">
        <v>83</v>
      </c>
      <c r="B30" s="78" t="s">
        <v>89</v>
      </c>
      <c r="C30" s="94">
        <f>podrobný!G109</f>
        <v>0</v>
      </c>
    </row>
    <row r="31" spans="1:3" x14ac:dyDescent="0.35">
      <c r="A31" s="77" t="s">
        <v>96</v>
      </c>
      <c r="B31" s="78" t="s">
        <v>71</v>
      </c>
      <c r="C31" s="94">
        <f>podrobný!G114</f>
        <v>0</v>
      </c>
    </row>
    <row r="32" spans="1:3" x14ac:dyDescent="0.35">
      <c r="A32" s="77" t="s">
        <v>84</v>
      </c>
      <c r="B32" s="78" t="s">
        <v>72</v>
      </c>
      <c r="C32" s="94">
        <f>podrobný!G119</f>
        <v>0</v>
      </c>
    </row>
    <row r="33" spans="1:3" x14ac:dyDescent="0.35">
      <c r="A33" s="77" t="s">
        <v>85</v>
      </c>
      <c r="B33" s="79" t="s">
        <v>90</v>
      </c>
      <c r="C33" s="95">
        <f>podrobný!G124</f>
        <v>0</v>
      </c>
    </row>
    <row r="34" spans="1:3" x14ac:dyDescent="0.35">
      <c r="A34" s="77" t="s">
        <v>86</v>
      </c>
      <c r="B34" s="79" t="s">
        <v>91</v>
      </c>
      <c r="C34" s="95">
        <f>podrobný!G130</f>
        <v>0</v>
      </c>
    </row>
    <row r="35" spans="1:3" x14ac:dyDescent="0.35">
      <c r="A35" s="77" t="s">
        <v>87</v>
      </c>
      <c r="B35" s="79" t="s">
        <v>92</v>
      </c>
      <c r="C35" s="95">
        <f>podrobný!G136</f>
        <v>0</v>
      </c>
    </row>
    <row r="36" spans="1:3" x14ac:dyDescent="0.35">
      <c r="A36" s="77" t="s">
        <v>88</v>
      </c>
      <c r="B36" s="79" t="s">
        <v>93</v>
      </c>
      <c r="C36" s="95">
        <f>podrobný!G142</f>
        <v>0</v>
      </c>
    </row>
    <row r="37" spans="1:3" x14ac:dyDescent="0.35">
      <c r="A37" s="73" t="s">
        <v>50</v>
      </c>
      <c r="B37" s="80" t="s">
        <v>195</v>
      </c>
      <c r="C37" s="97">
        <f>podrobný!G148</f>
        <v>0</v>
      </c>
    </row>
    <row r="38" spans="1:3" x14ac:dyDescent="0.35">
      <c r="A38" s="77" t="s">
        <v>51</v>
      </c>
      <c r="B38" s="1" t="s">
        <v>23</v>
      </c>
      <c r="C38" s="10">
        <f>podrobný!G149</f>
        <v>0</v>
      </c>
    </row>
    <row r="39" spans="1:3" x14ac:dyDescent="0.35">
      <c r="A39" s="77" t="s">
        <v>52</v>
      </c>
      <c r="B39" s="1" t="s">
        <v>24</v>
      </c>
      <c r="C39" s="10">
        <f>podrobný!G154</f>
        <v>0</v>
      </c>
    </row>
    <row r="40" spans="1:3" ht="19.75" customHeight="1" x14ac:dyDescent="0.35">
      <c r="A40" s="73" t="s">
        <v>55</v>
      </c>
      <c r="B40" s="82" t="s">
        <v>196</v>
      </c>
      <c r="C40" s="99">
        <f>podrobný!G159</f>
        <v>0</v>
      </c>
    </row>
    <row r="41" spans="1:3" x14ac:dyDescent="0.35">
      <c r="A41" s="77" t="s">
        <v>56</v>
      </c>
      <c r="B41" s="1" t="s">
        <v>25</v>
      </c>
      <c r="C41" s="10">
        <f>podrobný!G160</f>
        <v>0</v>
      </c>
    </row>
    <row r="42" spans="1:3" x14ac:dyDescent="0.35">
      <c r="A42" s="77" t="s">
        <v>57</v>
      </c>
      <c r="B42" s="33" t="s">
        <v>26</v>
      </c>
      <c r="C42" s="34">
        <f>podrobný!G165</f>
        <v>0</v>
      </c>
    </row>
    <row r="43" spans="1:3" x14ac:dyDescent="0.35">
      <c r="A43" s="83" t="s">
        <v>58</v>
      </c>
      <c r="B43" s="84" t="s">
        <v>197</v>
      </c>
      <c r="C43" s="100">
        <f>podrobný!G170</f>
        <v>0</v>
      </c>
    </row>
    <row r="44" spans="1:3" x14ac:dyDescent="0.35">
      <c r="A44" s="85" t="s">
        <v>59</v>
      </c>
      <c r="B44" s="74" t="s">
        <v>198</v>
      </c>
      <c r="C44" s="92">
        <f>podrobný!G171</f>
        <v>0</v>
      </c>
    </row>
    <row r="45" spans="1:3" x14ac:dyDescent="0.35">
      <c r="A45" s="77" t="s">
        <v>62</v>
      </c>
      <c r="B45" s="1" t="s">
        <v>27</v>
      </c>
      <c r="C45" s="10">
        <f>podrobný!G172</f>
        <v>0</v>
      </c>
    </row>
    <row r="46" spans="1:3" x14ac:dyDescent="0.35">
      <c r="A46" s="77" t="s">
        <v>63</v>
      </c>
      <c r="B46" s="1" t="s">
        <v>28</v>
      </c>
      <c r="C46" s="10">
        <f>podrobný!G177</f>
        <v>0</v>
      </c>
    </row>
    <row r="47" spans="1:3" x14ac:dyDescent="0.35">
      <c r="A47" s="85" t="s">
        <v>60</v>
      </c>
      <c r="B47" s="74" t="s">
        <v>199</v>
      </c>
      <c r="C47" s="92">
        <f>podrobný!G182</f>
        <v>0</v>
      </c>
    </row>
    <row r="48" spans="1:3" x14ac:dyDescent="0.35">
      <c r="A48" s="77" t="s">
        <v>64</v>
      </c>
      <c r="B48" s="1" t="s">
        <v>29</v>
      </c>
      <c r="C48" s="10">
        <f>podrobný!G183</f>
        <v>0</v>
      </c>
    </row>
    <row r="49" spans="1:3" x14ac:dyDescent="0.35">
      <c r="A49" s="77" t="s">
        <v>65</v>
      </c>
      <c r="B49" s="1" t="s">
        <v>30</v>
      </c>
      <c r="C49" s="10">
        <f>podrobný!G188</f>
        <v>0</v>
      </c>
    </row>
    <row r="50" spans="1:3" x14ac:dyDescent="0.35">
      <c r="A50" s="85" t="s">
        <v>61</v>
      </c>
      <c r="B50" s="74" t="s">
        <v>200</v>
      </c>
      <c r="C50" s="92">
        <f>podrobný!G193</f>
        <v>0</v>
      </c>
    </row>
    <row r="51" spans="1:3" x14ac:dyDescent="0.35">
      <c r="A51" s="77" t="s">
        <v>66</v>
      </c>
      <c r="B51" s="1" t="s">
        <v>13</v>
      </c>
      <c r="C51" s="10">
        <f>podrobný!G194</f>
        <v>0</v>
      </c>
    </row>
    <row r="52" spans="1:3" x14ac:dyDescent="0.35">
      <c r="A52" s="77" t="s">
        <v>67</v>
      </c>
      <c r="B52" s="1" t="s">
        <v>15</v>
      </c>
      <c r="C52" s="10">
        <f>podrobný!G199</f>
        <v>0</v>
      </c>
    </row>
    <row r="53" spans="1:3" x14ac:dyDescent="0.35">
      <c r="A53" s="77" t="s">
        <v>68</v>
      </c>
      <c r="B53" s="1" t="s">
        <v>16</v>
      </c>
      <c r="C53" s="10">
        <f>podrobný!G204</f>
        <v>0</v>
      </c>
    </row>
    <row r="54" spans="1:3" x14ac:dyDescent="0.35">
      <c r="A54" s="77" t="s">
        <v>69</v>
      </c>
      <c r="B54" s="1" t="s">
        <v>18</v>
      </c>
      <c r="C54" s="10">
        <f>podrobný!G209</f>
        <v>0</v>
      </c>
    </row>
    <row r="55" spans="1:3" x14ac:dyDescent="0.35">
      <c r="A55" s="86" t="s">
        <v>53</v>
      </c>
      <c r="B55" s="87" t="s">
        <v>35</v>
      </c>
      <c r="C55" s="100">
        <f>podrobný!G213</f>
        <v>0</v>
      </c>
    </row>
  </sheetData>
  <sheetProtection algorithmName="SHA-512" hashValue="NDXJYtTLVToYNScwi9X9AFZ85ZyGdAzvRhgD0+sWvckX+KDOm6+rWROJDVQvj1m6fQ/W29XSOq+lxFrNZGDOyw==" saltValue="yjP/8uYoPg87AV4+u1y7J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Nováková Magdalena Mgr. (MPSV)</cp:lastModifiedBy>
  <dcterms:created xsi:type="dcterms:W3CDTF">2022-01-23T12:12:43Z</dcterms:created>
  <dcterms:modified xsi:type="dcterms:W3CDTF">2022-07-28T11:04:23Z</dcterms:modified>
</cp:coreProperties>
</file>